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RIN\ww\26RH\"/>
    </mc:Choice>
  </mc:AlternateContent>
  <xr:revisionPtr revIDLastSave="0" documentId="8_{09599874-8371-4D53-BD9E-08723BF48A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роекти за финансиране" sheetId="8" r:id="rId1"/>
  </sheets>
  <definedNames>
    <definedName name="_xlnm.Print_Area" localSheetId="0">'Проекти за финансиране'!$A$1:$Y$63</definedName>
    <definedName name="_xlnm.Print_Titles" localSheetId="0">'Проекти за финансиране'!$6:$6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3" i="8" l="1"/>
  <c r="H63" i="8"/>
  <c r="F63" i="8"/>
  <c r="X62" i="8"/>
  <c r="I62" i="8"/>
  <c r="G62" i="8"/>
  <c r="E62" i="8"/>
  <c r="X61" i="8"/>
  <c r="I61" i="8"/>
  <c r="G61" i="8"/>
  <c r="E61" i="8"/>
  <c r="X60" i="8"/>
  <c r="I60" i="8"/>
  <c r="I63" i="8" s="1"/>
  <c r="G60" i="8"/>
  <c r="E60" i="8"/>
  <c r="X59" i="8"/>
  <c r="I59" i="8"/>
  <c r="G59" i="8"/>
  <c r="E59" i="8"/>
  <c r="X58" i="8"/>
  <c r="I58" i="8"/>
  <c r="G58" i="8"/>
  <c r="E58" i="8"/>
  <c r="X57" i="8"/>
  <c r="I57" i="8"/>
  <c r="G57" i="8"/>
  <c r="E57" i="8"/>
  <c r="X56" i="8"/>
  <c r="I56" i="8"/>
  <c r="G56" i="8"/>
  <c r="E56" i="8"/>
  <c r="X55" i="8"/>
  <c r="I55" i="8"/>
  <c r="G55" i="8"/>
  <c r="E55" i="8"/>
  <c r="X54" i="8"/>
  <c r="I54" i="8"/>
  <c r="G54" i="8"/>
  <c r="E54" i="8"/>
  <c r="X53" i="8"/>
  <c r="I53" i="8"/>
  <c r="G53" i="8"/>
  <c r="E53" i="8"/>
  <c r="X52" i="8"/>
  <c r="I52" i="8"/>
  <c r="G52" i="8"/>
  <c r="E52" i="8"/>
  <c r="X50" i="8"/>
  <c r="I50" i="8"/>
  <c r="G50" i="8"/>
  <c r="E50" i="8"/>
  <c r="X49" i="8"/>
  <c r="I49" i="8"/>
  <c r="G49" i="8"/>
  <c r="E49" i="8"/>
  <c r="X48" i="8"/>
  <c r="I48" i="8"/>
  <c r="G48" i="8"/>
  <c r="E48" i="8"/>
  <c r="X47" i="8"/>
  <c r="I47" i="8"/>
  <c r="G47" i="8"/>
  <c r="E47" i="8"/>
  <c r="X46" i="8"/>
  <c r="I46" i="8"/>
  <c r="G46" i="8"/>
  <c r="E46" i="8"/>
  <c r="X45" i="8"/>
  <c r="I45" i="8"/>
  <c r="G45" i="8"/>
  <c r="E45" i="8"/>
  <c r="X44" i="8"/>
  <c r="I44" i="8"/>
  <c r="G44" i="8"/>
  <c r="E44" i="8"/>
  <c r="X43" i="8"/>
  <c r="I43" i="8"/>
  <c r="G43" i="8"/>
  <c r="E43" i="8"/>
  <c r="X42" i="8"/>
  <c r="I42" i="8"/>
  <c r="G42" i="8"/>
  <c r="E42" i="8"/>
  <c r="X41" i="8"/>
  <c r="I41" i="8"/>
  <c r="G41" i="8"/>
  <c r="E41" i="8"/>
  <c r="X40" i="8"/>
  <c r="I40" i="8"/>
  <c r="G40" i="8"/>
  <c r="E40" i="8"/>
  <c r="X39" i="8"/>
  <c r="I39" i="8"/>
  <c r="G39" i="8"/>
  <c r="E39" i="8"/>
  <c r="X38" i="8"/>
  <c r="I38" i="8"/>
  <c r="G38" i="8"/>
  <c r="E38" i="8"/>
  <c r="X37" i="8"/>
  <c r="I37" i="8"/>
  <c r="G37" i="8"/>
  <c r="E37" i="8"/>
  <c r="X36" i="8"/>
  <c r="I36" i="8"/>
  <c r="G36" i="8"/>
  <c r="E36" i="8"/>
  <c r="X35" i="8"/>
  <c r="I35" i="8"/>
  <c r="G35" i="8"/>
  <c r="E35" i="8"/>
  <c r="X34" i="8"/>
  <c r="I34" i="8"/>
  <c r="G34" i="8"/>
  <c r="E34" i="8"/>
  <c r="X33" i="8"/>
  <c r="I33" i="8"/>
  <c r="G33" i="8"/>
  <c r="E33" i="8"/>
  <c r="X32" i="8"/>
  <c r="I32" i="8"/>
  <c r="G32" i="8"/>
  <c r="E32" i="8"/>
  <c r="X31" i="8"/>
  <c r="I31" i="8"/>
  <c r="G31" i="8"/>
  <c r="E31" i="8"/>
  <c r="X30" i="8"/>
  <c r="I30" i="8"/>
  <c r="G30" i="8"/>
  <c r="E30" i="8"/>
  <c r="X29" i="8"/>
  <c r="I29" i="8"/>
  <c r="G29" i="8"/>
  <c r="E29" i="8"/>
  <c r="X28" i="8"/>
  <c r="I28" i="8"/>
  <c r="G28" i="8"/>
  <c r="E28" i="8"/>
  <c r="X27" i="8"/>
  <c r="I27" i="8"/>
  <c r="G27" i="8"/>
  <c r="E27" i="8"/>
  <c r="X26" i="8"/>
  <c r="I26" i="8"/>
  <c r="G26" i="8"/>
  <c r="E26" i="8"/>
  <c r="X25" i="8"/>
  <c r="I25" i="8"/>
  <c r="G25" i="8"/>
  <c r="E25" i="8"/>
  <c r="X24" i="8"/>
  <c r="I24" i="8"/>
  <c r="G24" i="8"/>
  <c r="E24" i="8"/>
  <c r="X23" i="8"/>
  <c r="I23" i="8"/>
  <c r="G23" i="8"/>
  <c r="E23" i="8"/>
  <c r="X22" i="8"/>
  <c r="I22" i="8"/>
  <c r="G22" i="8"/>
  <c r="E22" i="8"/>
  <c r="X21" i="8"/>
  <c r="I21" i="8"/>
  <c r="G21" i="8"/>
  <c r="E21" i="8"/>
  <c r="X20" i="8"/>
  <c r="I20" i="8"/>
  <c r="G20" i="8"/>
  <c r="E20" i="8"/>
  <c r="X19" i="8"/>
  <c r="I19" i="8"/>
  <c r="G19" i="8"/>
  <c r="E19" i="8"/>
  <c r="X18" i="8"/>
  <c r="I18" i="8"/>
  <c r="G18" i="8"/>
  <c r="E18" i="8"/>
  <c r="X17" i="8"/>
  <c r="I17" i="8"/>
  <c r="G17" i="8"/>
  <c r="E17" i="8"/>
  <c r="X16" i="8"/>
  <c r="I16" i="8"/>
  <c r="G16" i="8"/>
  <c r="E16" i="8"/>
  <c r="X15" i="8"/>
  <c r="I15" i="8"/>
  <c r="G15" i="8"/>
  <c r="E15" i="8"/>
  <c r="X14" i="8"/>
  <c r="I14" i="8"/>
  <c r="G14" i="8"/>
  <c r="E14" i="8"/>
  <c r="X13" i="8"/>
  <c r="I13" i="8"/>
  <c r="G13" i="8"/>
  <c r="E13" i="8"/>
  <c r="X12" i="8"/>
  <c r="I12" i="8"/>
  <c r="G12" i="8"/>
  <c r="E12" i="8"/>
  <c r="X11" i="8"/>
  <c r="I11" i="8"/>
  <c r="G11" i="8"/>
  <c r="E11" i="8"/>
  <c r="X10" i="8"/>
  <c r="I10" i="8"/>
  <c r="G10" i="8"/>
  <c r="E10" i="8"/>
  <c r="X9" i="8"/>
  <c r="I9" i="8"/>
  <c r="G9" i="8"/>
  <c r="E9" i="8"/>
  <c r="X8" i="8"/>
  <c r="I8" i="8"/>
  <c r="G8" i="8"/>
  <c r="E8" i="8"/>
  <c r="X7" i="8"/>
  <c r="I7" i="8"/>
  <c r="G7" i="8"/>
  <c r="G63" i="8" s="1"/>
  <c r="E7" i="8"/>
  <c r="E63" i="8" s="1"/>
</calcChain>
</file>

<file path=xl/sharedStrings.xml><?xml version="1.0" encoding="utf-8"?>
<sst xmlns="http://schemas.openxmlformats.org/spreadsheetml/2006/main" count="251" uniqueCount="247">
  <si>
    <t>№ по ред</t>
  </si>
  <si>
    <t>Вх. № на заявлението</t>
  </si>
  <si>
    <t>Наименование на проекта</t>
  </si>
  <si>
    <t>Георги Султанов</t>
  </si>
  <si>
    <t>Петър Матев</t>
  </si>
  <si>
    <t>Лили Спасова</t>
  </si>
  <si>
    <t>Юлияна Градинарска</t>
  </si>
  <si>
    <t>Екатерина Кънчева</t>
  </si>
  <si>
    <t>Любомира Захариева</t>
  </si>
  <si>
    <t>Мелина Иванова</t>
  </si>
  <si>
    <t>Обща крайна оценка</t>
  </si>
  <si>
    <t>68-00-126/07.07.2025</t>
  </si>
  <si>
    <t>Фондзация "Ей ту зет"</t>
  </si>
  <si>
    <t>15-то юбилейно издание на международния музикален фестивал "Ей ту джаз"</t>
  </si>
  <si>
    <t>65-00-922/10.07.2025</t>
  </si>
  <si>
    <t>92-00-351/08.07.2025</t>
  </si>
  <si>
    <t>Фондация "Международен фестивал за късометражно кино "В двореца"</t>
  </si>
  <si>
    <t>23-ти Международен фестивал за късометражно кино "Дворецът на културата"</t>
  </si>
  <si>
    <t>68-00-130/08.07.2025</t>
  </si>
  <si>
    <t>26-00-385/08.07.2025</t>
  </si>
  <si>
    <t>"Метрорадио" ЕООД</t>
  </si>
  <si>
    <t>67-00-315/08.07.2025</t>
  </si>
  <si>
    <t>Национално училище за танцово изкуство</t>
  </si>
  <si>
    <t>75 г. Национално училище за танцово изкуство - Юбилеен концерт</t>
  </si>
  <si>
    <t>26-00-316/07.07.2025</t>
  </si>
  <si>
    <t>София лайв фестивал 2026</t>
  </si>
  <si>
    <t>92-00-341/07.07.2025</t>
  </si>
  <si>
    <t>62-00-252/07.07.2025</t>
  </si>
  <si>
    <t>XXI фестивал Pravets art nights 2026, с основен акцент отбелязването на 130 г. от рождението на Петко Стайнов и 150 г. от рожденеието на Мануел Де Файя</t>
  </si>
  <si>
    <t>62-00-242/07.07.2025</t>
  </si>
  <si>
    <t>Сдружение "Антракт"</t>
  </si>
  <si>
    <t>Световен театър в София 2026</t>
  </si>
  <si>
    <t>62-00-247/07.07.2025</t>
  </si>
  <si>
    <t>Сдружение "Арт мюзик"</t>
  </si>
  <si>
    <t>26-00-366/04.07.2025</t>
  </si>
  <si>
    <t>SoFest 2026</t>
  </si>
  <si>
    <t>68-00-121/07.07.2025</t>
  </si>
  <si>
    <t xml:space="preserve">57-ми Международен фестивал "Софийски музикални седмици" </t>
  </si>
  <si>
    <t>65-00-863/07.07.2025</t>
  </si>
  <si>
    <t xml:space="preserve">Държавен музикален и балетен център София </t>
  </si>
  <si>
    <t>"Софийски фестивал на музикалния театър - шесто издание"</t>
  </si>
  <si>
    <t>65-00-806/03.07.2025</t>
  </si>
  <si>
    <t>Драматичен театър "Рачо Стоянов"</t>
  </si>
  <si>
    <t>X издание на МФН "Соло акт"</t>
  </si>
  <si>
    <t>26-00-362/03.07.2025</t>
  </si>
  <si>
    <t>"Оверлок Ентъртеймънт" ООД</t>
  </si>
  <si>
    <t>"Тютюн" - проектно предложение за преподготвителен етап за производства на сериен игрален филм от три серии по едноименния роман на Д. Димов</t>
  </si>
  <si>
    <t>65-00-814/04.07.2025</t>
  </si>
  <si>
    <t>Театрална работилница "Сфумато"</t>
  </si>
  <si>
    <t>65-00-813/04.07.2025</t>
  </si>
  <si>
    <t>68-00-112/04.07.2025</t>
  </si>
  <si>
    <t>92-00-323/04.07.2025</t>
  </si>
  <si>
    <t xml:space="preserve">Сдружение "Друмеви театрални празници" </t>
  </si>
  <si>
    <t>35-то издание на Международен фестивал с национално значение "Друмеви театрални празници" 2026</t>
  </si>
  <si>
    <t>65-00-844/04.07.2025</t>
  </si>
  <si>
    <t>94-00-1473/01.07.2025</t>
  </si>
  <si>
    <t xml:space="preserve">Сдружение "Фолклор и съвремие" </t>
  </si>
  <si>
    <t>65-00-778/02.07.2025</t>
  </si>
  <si>
    <t>Софийска опера и балет</t>
  </si>
  <si>
    <t>София опера - Вагнер фестивал - 2026</t>
  </si>
  <si>
    <t>94-00-1442/30.06.2025</t>
  </si>
  <si>
    <t>Фонадция "Музикартисимо"</t>
  </si>
  <si>
    <t>XVII Международен фестивал "Дни на музиката в Балабановата къща"</t>
  </si>
  <si>
    <t>92-00-267/10.06.2025</t>
  </si>
  <si>
    <t>Международен балетен конкурс и балетна академия "Сара-Нора Прима"</t>
  </si>
  <si>
    <t>Хоров фестивал за смесени и еднородни хорове "Нека да е лято"</t>
  </si>
  <si>
    <t>Честване на 90 години от рождението на композитора Красимир Кюркчийски</t>
  </si>
  <si>
    <t>Наименование на кандидатстващата организация</t>
  </si>
  <si>
    <t>Конкурс за млад театрален режисьор "Слави Шкаров"</t>
  </si>
  <si>
    <t>76-00-1748/27.06.2025</t>
  </si>
  <si>
    <t>Традиционен народен събор „Света Троица“</t>
  </si>
  <si>
    <t>76-00-1785/03.07.2025</t>
  </si>
  <si>
    <t>Фолклорен събор „Свидня“</t>
  </si>
  <si>
    <t>08-00-577/04.07.2025</t>
  </si>
  <si>
    <t xml:space="preserve">Община Пирдоп </t>
  </si>
  <si>
    <t> 08-00-587/04.07.2025</t>
  </si>
  <si>
    <t>Община Хасково</t>
  </si>
  <si>
    <t>60 години Китна Тракия пее и танцува</t>
  </si>
  <si>
    <t xml:space="preserve"> 08-00-580/04.07.2025 </t>
  </si>
  <si>
    <t xml:space="preserve">Община Ловеч </t>
  </si>
  <si>
    <t>Пипкови и Ловеч</t>
  </si>
  <si>
    <t>94-00-1538/04.07.2025</t>
  </si>
  <si>
    <t>08-00-588/04.07.2025</t>
  </si>
  <si>
    <t>Община Трявна</t>
  </si>
  <si>
    <t>76-00-1816/07.07.1816</t>
  </si>
  <si>
    <t>76-00-1813/07.07.2025</t>
  </si>
  <si>
    <t>08-00-597/07.07.2025</t>
  </si>
  <si>
    <t>Община Каспичан</t>
  </si>
  <si>
    <t>Национален фестивал "Кирилица - живата азбука"</t>
  </si>
  <si>
    <t>Празник на традициите и носията - Генерал Инзово 2026</t>
  </si>
  <si>
    <t>Фолклорен фестивал "С песни и танци в Българево"</t>
  </si>
  <si>
    <t>Вечна памет за децата на Тракия</t>
  </si>
  <si>
    <t>76-00-1879/14.07.2025</t>
  </si>
  <si>
    <t>Честване на събития и бележити дейци в областта на културата</t>
  </si>
  <si>
    <t>62-00-261/08.07.2025</t>
  </si>
  <si>
    <t>Национално сдружение Фотографска академия          „Янка Кюркчиева“     /НСФА/</t>
  </si>
  <si>
    <t>76-00-1780/02.07.2025</t>
  </si>
  <si>
    <t>Добромира Младенова</t>
  </si>
  <si>
    <t>Диа Мантова</t>
  </si>
  <si>
    <t>Ина Първанова</t>
  </si>
  <si>
    <t>Мариана Китова</t>
  </si>
  <si>
    <t>Орхидея Стефанова съгласно ……</t>
  </si>
  <si>
    <t>Стефка Славчева</t>
  </si>
  <si>
    <t>Драматичен театър "Сава Огнянов" - Русе</t>
  </si>
  <si>
    <t>XXIX Национален детско-юношески фестивал "Чичо Стоян"</t>
  </si>
  <si>
    <t xml:space="preserve">76-00-1805/07.07.2025 </t>
  </si>
  <si>
    <t xml:space="preserve">92-00-335/07.07.2025 </t>
  </si>
  <si>
    <t>Община Чупрене</t>
  </si>
  <si>
    <t>08-00-592/07.07.2025</t>
  </si>
  <si>
    <t>18-00-98/07.07.2025</t>
  </si>
  <si>
    <t>76-00-1812/07.07.2025</t>
  </si>
  <si>
    <t>Община Етрополе</t>
  </si>
  <si>
    <t>56-00-73/07.07.2025</t>
  </si>
  <si>
    <t>33-00-555/07.07.2025</t>
  </si>
  <si>
    <t>18-00-103/08.07.2025</t>
  </si>
  <si>
    <t>Регионална библиотека "Сава Доброплодни", гр. Сливен</t>
  </si>
  <si>
    <t xml:space="preserve">76-00-1843/08.07.2025 </t>
  </si>
  <si>
    <t>Национален събор - надпяване "Авлига пее" - стимулиране развитието на културния и събитиен туризъм в община Полски Тръмбеш</t>
  </si>
  <si>
    <t xml:space="preserve">76-00-1826/08.07.2025 </t>
  </si>
  <si>
    <t>76-00-1828/08.07.2025</t>
  </si>
  <si>
    <t>НЧ "Народен Будител 1940", с. Българево</t>
  </si>
  <si>
    <t xml:space="preserve">76-00-1830/08.07.2025 </t>
  </si>
  <si>
    <t xml:space="preserve">76-00-1831/08.07.2025 </t>
  </si>
  <si>
    <t>НЧ "Съединение - 1888", с. Драганово</t>
  </si>
  <si>
    <t>Възрожденско читалище "Зора 1866 год."</t>
  </si>
  <si>
    <t>76-00-1849/08.07.2025</t>
  </si>
  <si>
    <t>Първи фестивал на изкуствата и занаятите "Връбница" 2026</t>
  </si>
  <si>
    <t xml:space="preserve">08-00-606/08.07.2025 </t>
  </si>
  <si>
    <t>Община Ивайловград</t>
  </si>
  <si>
    <t>76-00-1844/08.07.2025</t>
  </si>
  <si>
    <t>НЧ "Мита Стойчева 1900", с. Обединение</t>
  </si>
  <si>
    <t xml:space="preserve">"Минало и Бъдеще" - концерт по случай 2 юни денят на Христо Ботев </t>
  </si>
  <si>
    <t>Концерт 25 години БГ радио - годишни музикални награди 2026</t>
  </si>
  <si>
    <t>"София лайв фест" ООД</t>
  </si>
  <si>
    <t>Сдружение "Моцартови празници - Правец 04"</t>
  </si>
  <si>
    <t>Сдружение "Асоциация на българските анимационни продуценти"</t>
  </si>
  <si>
    <t>Български щанд на фестивала Анси 2026: Анимацията като културна дипломация</t>
  </si>
  <si>
    <t>"Ей Ви груп България" ЕООД</t>
  </si>
  <si>
    <t xml:space="preserve">Фондация "Международен фестивал "Софийски музикални седмици" </t>
  </si>
  <si>
    <t>"Малък сезон" 2026 г.</t>
  </si>
  <si>
    <t>Симфониета - Враца</t>
  </si>
  <si>
    <t>40-то юбилейно издание на Международен младежки музикален форум</t>
  </si>
  <si>
    <t>Фондация "ВИА ФЕСТ - МЕЖДУНАРОДЕН ТЕАТРАЛЕН ФЕСТИВАЛ ВАРНЕНСКО ЛЯТО"</t>
  </si>
  <si>
    <t xml:space="preserve">Международен театрален фестивал "Варненско лято" 2026 </t>
  </si>
  <si>
    <t>Драматично-куклен театър "Васил Друмев"-Шумен</t>
  </si>
  <si>
    <t>3-то издание на Комедиен фестивал "Тодор Колев" 2026</t>
  </si>
  <si>
    <t>Сдружение "Международна Балетна Асоциация Сара-Нора Прима"</t>
  </si>
  <si>
    <t>17-ти Фестивал „Европейски месец на фотографията“ 2026</t>
  </si>
  <si>
    <t>НЧ „Св. св. Кирил и Методий-1894“ -гр. Тополовград</t>
  </si>
  <si>
    <t>НЧ "Христо Ботев-1939" - с.Меляне</t>
  </si>
  <si>
    <t>Влайкови дни – празник на словото и таланта</t>
  </si>
  <si>
    <t xml:space="preserve">Сдружение "Ключ" </t>
  </si>
  <si>
    <t>125 години от създаването на Химна на българската просвета и култура "Свети Свети Кирил и Методий"</t>
  </si>
  <si>
    <t>Проект "Национални Славейкови празници 2026 г."</t>
  </si>
  <si>
    <t>НЧ "Чичо Стоян-1927" - с. Дивотино</t>
  </si>
  <si>
    <t>НЧ "Пробуда 1903" - с. Стойките</t>
  </si>
  <si>
    <t>"Гайдата - древна и вечна" Организиране на VII-ми Нациоанален събор на гайдата "Апостол Кисьов"</t>
  </si>
  <si>
    <t>Първо българско народно читалище "Еленка и Кирил Д. Аврамови - 1856" -  гр. Свищов</t>
  </si>
  <si>
    <t>170 години от началото на читалищното дело в България и в света и бъдеще за него</t>
  </si>
  <si>
    <t>"Фолк-Уърлд" ЕООД</t>
  </si>
  <si>
    <t>Четвърто издание на националния конкурс "Топ 10 български танцов фолклор"</t>
  </si>
  <si>
    <t>Юбилейно 20-то издание на турлашкия фолклорен събор "Када кум прасе и ти вречу"</t>
  </si>
  <si>
    <t>Регионална библиокета "Емануил Попдимитров" - гр. Кюстендил</t>
  </si>
  <si>
    <t>Кюстендил -  град на словото: поетически и приказен културен маршрут</t>
  </si>
  <si>
    <t>НЧ "Просвета 1909" - с. Белозем</t>
  </si>
  <si>
    <t>XX-ти Юбилеен фестивал на белия щъркел - Белозем, Европейско село на белия щъркел в България</t>
  </si>
  <si>
    <t>Зетьова орис. Международен събор на зетьовете "ЗЕТРОПОЛЕ" 2026г.</t>
  </si>
  <si>
    <t xml:space="preserve">Общински институт "Старинен Пловдив" </t>
  </si>
  <si>
    <t>Тесери: пластове на времето - отбелязване на петата годишнина от откриването на Епископската базилика на Филипопол и 70 години от членство на България в ЮНЕСКО</t>
  </si>
  <si>
    <t>XXVIII Национален фестивал на детската книга - Сливен, 11-13 май 2026 г.</t>
  </si>
  <si>
    <t>НЧ "Никола Йонков Вапцаров - 1926", с. Генерал Инзово</t>
  </si>
  <si>
    <t>Празник на премяната</t>
  </si>
  <si>
    <t>НЧ "Любен Каравелов - 1927", с. Каменица</t>
  </si>
  <si>
    <t>160 ГОДИНИ ВЪЗРОЖДЕНСКО ЧИТАЛИЩЕ "ЗОРА 1866 ГОД." - РУСЕ</t>
  </si>
  <si>
    <t>Национален фестивал на любителските читалищни театри "Del Arte" (Десето юбилейно издание)</t>
  </si>
  <si>
    <t>НЧ "Св. Св Кирил и Методий - 1922" - гр. София</t>
  </si>
  <si>
    <t>НЧ "Гюрга Пинджурова-1895" - гр.Трън</t>
  </si>
  <si>
    <t>ХХ-ти Национален литературен конкурс Биньо Иванов</t>
  </si>
  <si>
    <t>Забележка</t>
  </si>
  <si>
    <t>НЧ "Братство 1869" - Кюстендил</t>
  </si>
  <si>
    <t>23 май-1 октомври</t>
  </si>
  <si>
    <t>26-28 юни</t>
  </si>
  <si>
    <t>1-11 юни</t>
  </si>
  <si>
    <t>4-12 юли</t>
  </si>
  <si>
    <t>20 май-30 ноември</t>
  </si>
  <si>
    <t>юни-юли</t>
  </si>
  <si>
    <t>2-5 юли</t>
  </si>
  <si>
    <t>11-13 май</t>
  </si>
  <si>
    <t>1 януари-31 май</t>
  </si>
  <si>
    <t>март-юли</t>
  </si>
  <si>
    <t>1 януари-30 юни</t>
  </si>
  <si>
    <t>18 април-17 май</t>
  </si>
  <si>
    <t>22 април-22 ноември</t>
  </si>
  <si>
    <t>4-6 юни</t>
  </si>
  <si>
    <t>1-30 юни</t>
  </si>
  <si>
    <t>30 януари-11 май</t>
  </si>
  <si>
    <t>28 януари-14 юни</t>
  </si>
  <si>
    <t>6-8 юни</t>
  </si>
  <si>
    <t>16 май</t>
  </si>
  <si>
    <t>8-14 юни</t>
  </si>
  <si>
    <t>3 юни</t>
  </si>
  <si>
    <t>март-ноември</t>
  </si>
  <si>
    <t>1 юни</t>
  </si>
  <si>
    <t>1 септември 2025-6 юни 2026</t>
  </si>
  <si>
    <t>22-24 май</t>
  </si>
  <si>
    <t>25 юни-5 юли</t>
  </si>
  <si>
    <t>15 май-15 юли</t>
  </si>
  <si>
    <t>1 януари-1 юни</t>
  </si>
  <si>
    <t>17-19 юли</t>
  </si>
  <si>
    <t>19 юни-12 юли</t>
  </si>
  <si>
    <t>30-31 май</t>
  </si>
  <si>
    <t>25-28 юни</t>
  </si>
  <si>
    <t>18-21 юни</t>
  </si>
  <si>
    <t>януари-юни</t>
  </si>
  <si>
    <t>17 април-5 юни</t>
  </si>
  <si>
    <t>12-14 юни</t>
  </si>
  <si>
    <t>1 април-30 юни</t>
  </si>
  <si>
    <t>8-10 май</t>
  </si>
  <si>
    <t>21-23 юни</t>
  </si>
  <si>
    <t>1 септември 2025-1 юли 2026</t>
  </si>
  <si>
    <t>9-11 май</t>
  </si>
  <si>
    <t>5-6 юни</t>
  </si>
  <si>
    <t>15-20 юни</t>
  </si>
  <si>
    <t>5 януари-31 май</t>
  </si>
  <si>
    <t>19-21 юни</t>
  </si>
  <si>
    <t>20-21 юни</t>
  </si>
  <si>
    <t>11-24 май</t>
  </si>
  <si>
    <t xml:space="preserve">януари-юни
</t>
  </si>
  <si>
    <t>11-16 май</t>
  </si>
  <si>
    <t>26-30 юни</t>
  </si>
  <si>
    <t>Обща стойност на проекта в лева</t>
  </si>
  <si>
    <t>Обща стойност на проекта в евро</t>
  </si>
  <si>
    <t>Искана сума от МК в лева</t>
  </si>
  <si>
    <t>Искана сума от МК в евро</t>
  </si>
  <si>
    <t>Одобрена от Комисията сума в лева</t>
  </si>
  <si>
    <t>Одобрена от Комисията сума в евро</t>
  </si>
  <si>
    <t>Фондация Млад талант</t>
  </si>
  <si>
    <t>68-00-127/07.07.2025</t>
  </si>
  <si>
    <t>Фондация "Алегра"</t>
  </si>
  <si>
    <t>Фестивал и академия "Алегра" 2026 г.</t>
  </si>
  <si>
    <t>15 януари-31 юли</t>
  </si>
  <si>
    <t>Обща сума:</t>
  </si>
  <si>
    <t xml:space="preserve">Приложение № 1
</t>
  </si>
  <si>
    <t>26-00-376/07.07.2025</t>
  </si>
  <si>
    <t>"Омега-АВС" ЕООД</t>
  </si>
  <si>
    <t>Международен фестивал "Франкофоли" България</t>
  </si>
  <si>
    <t>1-30 септември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</si>
</sst>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vertical="center"/>
    </xf>
    <xf numFmtId="1" fontId="5" fillId="0" borderId="1" xfId="0" applyNumberFormat="1" applyFont="1" applyFill="1" applyBorder="1" applyAlignment="1">
      <alignment horizontal="right" vertical="center"/>
    </xf>
    <xf numFmtId="1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1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1" fontId="3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3" fontId="4" fillId="0" borderId="1" xfId="0" applyNumberFormat="1" applyFont="1" applyFill="1" applyBorder="1"/>
    <xf numFmtId="3" fontId="5" fillId="0" borderId="1" xfId="0" applyNumberFormat="1" applyFont="1" applyFill="1" applyBorder="1"/>
    <xf numFmtId="0" fontId="2" fillId="0" borderId="1" xfId="0" applyFont="1" applyFill="1" applyBorder="1"/>
    <xf numFmtId="0" fontId="2" fillId="0" borderId="2" xfId="0" applyFont="1" applyFill="1" applyBorder="1"/>
    <xf numFmtId="0" fontId="2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4" fillId="0" borderId="4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79"/>
  <sheetViews>
    <sheetView tabSelected="1" zoomScale="70" zoomScaleNormal="70" workbookViewId="0">
      <selection activeCell="I78" sqref="I78"/>
    </sheetView>
  </sheetViews>
  <sheetFormatPr defaultColWidth="8.85546875" defaultRowHeight="15" x14ac:dyDescent="0.25"/>
  <cols>
    <col min="1" max="1" width="7.7109375" style="1" customWidth="1"/>
    <col min="2" max="2" width="23.7109375" style="1" customWidth="1"/>
    <col min="3" max="3" width="55.140625" style="1" customWidth="1"/>
    <col min="4" max="4" width="36.7109375" style="1" customWidth="1"/>
    <col min="5" max="6" width="20.7109375" style="1" customWidth="1"/>
    <col min="7" max="7" width="17.85546875" style="1" customWidth="1"/>
    <col min="8" max="8" width="21.140625" style="1" customWidth="1"/>
    <col min="9" max="9" width="18.140625" style="1" customWidth="1"/>
    <col min="10" max="10" width="20.42578125" style="1" customWidth="1"/>
    <col min="11" max="23" width="0" style="1" hidden="1" customWidth="1"/>
    <col min="24" max="24" width="15.85546875" style="1" customWidth="1"/>
    <col min="25" max="25" width="27.5703125" style="1" customWidth="1"/>
    <col min="26" max="16384" width="8.85546875" style="1"/>
  </cols>
  <sheetData>
    <row r="1" spans="1:25" x14ac:dyDescent="0.25">
      <c r="A1" s="35" t="s">
        <v>242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spans="1:25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</row>
    <row r="4" spans="1:2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</row>
    <row r="6" spans="1:25" ht="94.5" x14ac:dyDescent="0.25">
      <c r="A6" s="2" t="s">
        <v>0</v>
      </c>
      <c r="B6" s="2" t="s">
        <v>1</v>
      </c>
      <c r="C6" s="2" t="s">
        <v>67</v>
      </c>
      <c r="D6" s="2" t="s">
        <v>2</v>
      </c>
      <c r="E6" s="2" t="s">
        <v>231</v>
      </c>
      <c r="F6" s="2" t="s">
        <v>230</v>
      </c>
      <c r="G6" s="2" t="s">
        <v>233</v>
      </c>
      <c r="H6" s="2" t="s">
        <v>232</v>
      </c>
      <c r="I6" s="2" t="s">
        <v>235</v>
      </c>
      <c r="J6" s="2" t="s">
        <v>234</v>
      </c>
      <c r="K6" s="2" t="s">
        <v>3</v>
      </c>
      <c r="L6" s="2" t="s">
        <v>4</v>
      </c>
      <c r="M6" s="2" t="s">
        <v>5</v>
      </c>
      <c r="N6" s="2" t="s">
        <v>6</v>
      </c>
      <c r="O6" s="2" t="s">
        <v>7</v>
      </c>
      <c r="P6" s="2" t="s">
        <v>8</v>
      </c>
      <c r="Q6" s="2" t="s">
        <v>9</v>
      </c>
      <c r="R6" s="2" t="s">
        <v>102</v>
      </c>
      <c r="S6" s="2" t="s">
        <v>98</v>
      </c>
      <c r="T6" s="2" t="s">
        <v>99</v>
      </c>
      <c r="U6" s="2" t="s">
        <v>97</v>
      </c>
      <c r="V6" s="2" t="s">
        <v>101</v>
      </c>
      <c r="W6" s="2" t="s">
        <v>100</v>
      </c>
      <c r="X6" s="3" t="s">
        <v>10</v>
      </c>
      <c r="Y6" s="3" t="s">
        <v>178</v>
      </c>
    </row>
    <row r="7" spans="1:25" ht="31.5" x14ac:dyDescent="0.25">
      <c r="A7" s="4">
        <v>2</v>
      </c>
      <c r="B7" s="5" t="s">
        <v>50</v>
      </c>
      <c r="C7" s="5" t="s">
        <v>142</v>
      </c>
      <c r="D7" s="6" t="s">
        <v>143</v>
      </c>
      <c r="E7" s="7">
        <f t="shared" ref="E7:E26" si="0">SUM(F7/1.95583)</f>
        <v>255645.94059810924</v>
      </c>
      <c r="F7" s="8">
        <v>500000</v>
      </c>
      <c r="G7" s="8">
        <f t="shared" ref="G7:G26" si="1">SUM(H7/1.95583)</f>
        <v>127822.97029905462</v>
      </c>
      <c r="H7" s="8">
        <v>250000</v>
      </c>
      <c r="I7" s="8">
        <f t="shared" ref="I7:I26" si="2">SUM(J7/1.95583)</f>
        <v>127822.97029905462</v>
      </c>
      <c r="J7" s="8">
        <v>250000</v>
      </c>
      <c r="K7" s="8">
        <v>70</v>
      </c>
      <c r="L7" s="8"/>
      <c r="M7" s="8">
        <v>70</v>
      </c>
      <c r="N7" s="8">
        <v>70</v>
      </c>
      <c r="O7" s="8">
        <v>70</v>
      </c>
      <c r="P7" s="8">
        <v>70</v>
      </c>
      <c r="Q7" s="8">
        <v>70</v>
      </c>
      <c r="R7" s="8"/>
      <c r="S7" s="8"/>
      <c r="T7" s="8"/>
      <c r="U7" s="8">
        <v>70</v>
      </c>
      <c r="V7" s="8"/>
      <c r="W7" s="8"/>
      <c r="X7" s="9">
        <f t="shared" ref="X7:X25" si="3">SUM(K7:W7)</f>
        <v>490</v>
      </c>
      <c r="Y7" s="10" t="s">
        <v>182</v>
      </c>
    </row>
    <row r="8" spans="1:25" ht="47.25" x14ac:dyDescent="0.25">
      <c r="A8" s="4">
        <v>3</v>
      </c>
      <c r="B8" s="5" t="s">
        <v>63</v>
      </c>
      <c r="C8" s="5" t="s">
        <v>146</v>
      </c>
      <c r="D8" s="6" t="s">
        <v>64</v>
      </c>
      <c r="E8" s="7">
        <f t="shared" si="0"/>
        <v>95219.932202696553</v>
      </c>
      <c r="F8" s="8">
        <v>186234</v>
      </c>
      <c r="G8" s="8">
        <f t="shared" si="1"/>
        <v>42948.518020482355</v>
      </c>
      <c r="H8" s="8">
        <v>84000</v>
      </c>
      <c r="I8" s="8">
        <f t="shared" si="2"/>
        <v>42948.518020482355</v>
      </c>
      <c r="J8" s="8">
        <v>84000</v>
      </c>
      <c r="K8" s="8">
        <v>70</v>
      </c>
      <c r="L8" s="8"/>
      <c r="M8" s="8">
        <v>70</v>
      </c>
      <c r="N8" s="8">
        <v>70</v>
      </c>
      <c r="O8" s="8">
        <v>70</v>
      </c>
      <c r="P8" s="8">
        <v>70</v>
      </c>
      <c r="Q8" s="8">
        <v>70</v>
      </c>
      <c r="R8" s="8"/>
      <c r="S8" s="8"/>
      <c r="T8" s="8"/>
      <c r="U8" s="8">
        <v>70</v>
      </c>
      <c r="V8" s="8"/>
      <c r="W8" s="8"/>
      <c r="X8" s="9">
        <f t="shared" si="3"/>
        <v>490</v>
      </c>
      <c r="Y8" s="10" t="s">
        <v>183</v>
      </c>
    </row>
    <row r="9" spans="1:25" ht="47.25" x14ac:dyDescent="0.25">
      <c r="A9" s="4">
        <v>7</v>
      </c>
      <c r="B9" s="5" t="s">
        <v>60</v>
      </c>
      <c r="C9" s="5" t="s">
        <v>61</v>
      </c>
      <c r="D9" s="6" t="s">
        <v>62</v>
      </c>
      <c r="E9" s="7">
        <f t="shared" si="0"/>
        <v>90207.226599448826</v>
      </c>
      <c r="F9" s="8">
        <v>176430</v>
      </c>
      <c r="G9" s="8">
        <f t="shared" si="1"/>
        <v>40673.269149159183</v>
      </c>
      <c r="H9" s="8">
        <v>79550</v>
      </c>
      <c r="I9" s="8">
        <f t="shared" si="2"/>
        <v>40673.269149159183</v>
      </c>
      <c r="J9" s="8">
        <v>79550</v>
      </c>
      <c r="K9" s="8">
        <v>70</v>
      </c>
      <c r="L9" s="8"/>
      <c r="M9" s="8">
        <v>70</v>
      </c>
      <c r="N9" s="8">
        <v>70</v>
      </c>
      <c r="O9" s="8">
        <v>70</v>
      </c>
      <c r="P9" s="8">
        <v>70</v>
      </c>
      <c r="Q9" s="8">
        <v>69</v>
      </c>
      <c r="R9" s="8"/>
      <c r="S9" s="8"/>
      <c r="T9" s="8"/>
      <c r="U9" s="8">
        <v>70</v>
      </c>
      <c r="V9" s="8"/>
      <c r="W9" s="8"/>
      <c r="X9" s="9">
        <f t="shared" si="3"/>
        <v>489</v>
      </c>
      <c r="Y9" s="10" t="s">
        <v>184</v>
      </c>
    </row>
    <row r="10" spans="1:25" ht="31.5" x14ac:dyDescent="0.25">
      <c r="A10" s="4">
        <v>9</v>
      </c>
      <c r="B10" s="5" t="s">
        <v>57</v>
      </c>
      <c r="C10" s="5" t="s">
        <v>58</v>
      </c>
      <c r="D10" s="6" t="s">
        <v>59</v>
      </c>
      <c r="E10" s="7">
        <f t="shared" si="0"/>
        <v>182048.03075931958</v>
      </c>
      <c r="F10" s="8">
        <v>356055</v>
      </c>
      <c r="G10" s="8">
        <f t="shared" si="1"/>
        <v>126225.18317031644</v>
      </c>
      <c r="H10" s="8">
        <v>246875</v>
      </c>
      <c r="I10" s="8">
        <f t="shared" si="2"/>
        <v>126225.18317031644</v>
      </c>
      <c r="J10" s="8">
        <v>246875</v>
      </c>
      <c r="K10" s="8">
        <v>70</v>
      </c>
      <c r="L10" s="8"/>
      <c r="M10" s="8">
        <v>70</v>
      </c>
      <c r="N10" s="8">
        <v>69</v>
      </c>
      <c r="O10" s="8">
        <v>70</v>
      </c>
      <c r="P10" s="8">
        <v>69</v>
      </c>
      <c r="Q10" s="8">
        <v>70</v>
      </c>
      <c r="R10" s="8"/>
      <c r="S10" s="8"/>
      <c r="T10" s="8"/>
      <c r="U10" s="8">
        <v>70</v>
      </c>
      <c r="V10" s="8"/>
      <c r="W10" s="8"/>
      <c r="X10" s="9">
        <f t="shared" si="3"/>
        <v>488</v>
      </c>
      <c r="Y10" s="10" t="s">
        <v>185</v>
      </c>
    </row>
    <row r="11" spans="1:25" ht="47.25" x14ac:dyDescent="0.25">
      <c r="A11" s="4">
        <v>13</v>
      </c>
      <c r="B11" s="5" t="s">
        <v>11</v>
      </c>
      <c r="C11" s="5" t="s">
        <v>12</v>
      </c>
      <c r="D11" s="6" t="s">
        <v>13</v>
      </c>
      <c r="E11" s="7">
        <f t="shared" si="0"/>
        <v>519677.06804783648</v>
      </c>
      <c r="F11" s="8">
        <v>1016400</v>
      </c>
      <c r="G11" s="8">
        <f t="shared" si="1"/>
        <v>124990.41327722758</v>
      </c>
      <c r="H11" s="8">
        <v>244460</v>
      </c>
      <c r="I11" s="8">
        <f t="shared" si="2"/>
        <v>124990.41327722758</v>
      </c>
      <c r="J11" s="8">
        <v>244460</v>
      </c>
      <c r="K11" s="8">
        <v>70</v>
      </c>
      <c r="L11" s="8">
        <v>70</v>
      </c>
      <c r="M11" s="8">
        <v>66</v>
      </c>
      <c r="N11" s="8">
        <v>70</v>
      </c>
      <c r="O11" s="8">
        <v>70</v>
      </c>
      <c r="P11" s="11"/>
      <c r="Q11" s="8">
        <v>66</v>
      </c>
      <c r="R11" s="8"/>
      <c r="S11" s="8"/>
      <c r="T11" s="8">
        <v>70</v>
      </c>
      <c r="U11" s="8"/>
      <c r="V11" s="8"/>
      <c r="W11" s="8"/>
      <c r="X11" s="9">
        <f t="shared" si="3"/>
        <v>482</v>
      </c>
      <c r="Y11" s="10" t="s">
        <v>186</v>
      </c>
    </row>
    <row r="12" spans="1:25" ht="47.25" x14ac:dyDescent="0.25">
      <c r="A12" s="4">
        <v>18</v>
      </c>
      <c r="B12" s="16" t="s">
        <v>114</v>
      </c>
      <c r="C12" s="5" t="s">
        <v>115</v>
      </c>
      <c r="D12" s="13" t="s">
        <v>169</v>
      </c>
      <c r="E12" s="7">
        <f t="shared" si="0"/>
        <v>85406.195835016333</v>
      </c>
      <c r="F12" s="7">
        <v>167040</v>
      </c>
      <c r="G12" s="8">
        <f t="shared" si="1"/>
        <v>18334.926859696396</v>
      </c>
      <c r="H12" s="7">
        <v>35860</v>
      </c>
      <c r="I12" s="8">
        <f t="shared" si="2"/>
        <v>18334.926859696396</v>
      </c>
      <c r="J12" s="7">
        <v>35860</v>
      </c>
      <c r="K12" s="15">
        <v>69</v>
      </c>
      <c r="L12" s="15">
        <v>68</v>
      </c>
      <c r="M12" s="15">
        <v>70</v>
      </c>
      <c r="N12" s="15">
        <v>69</v>
      </c>
      <c r="O12" s="15">
        <v>68</v>
      </c>
      <c r="P12" s="15">
        <v>69</v>
      </c>
      <c r="Q12" s="15">
        <v>69</v>
      </c>
      <c r="R12" s="15"/>
      <c r="S12" s="15"/>
      <c r="T12" s="15"/>
      <c r="U12" s="15"/>
      <c r="V12" s="15"/>
      <c r="W12" s="15"/>
      <c r="X12" s="9">
        <f t="shared" si="3"/>
        <v>482</v>
      </c>
      <c r="Y12" s="12" t="s">
        <v>187</v>
      </c>
    </row>
    <row r="13" spans="1:25" ht="31.5" x14ac:dyDescent="0.25">
      <c r="A13" s="4">
        <v>28</v>
      </c>
      <c r="B13" s="5" t="s">
        <v>36</v>
      </c>
      <c r="C13" s="5" t="s">
        <v>138</v>
      </c>
      <c r="D13" s="6" t="s">
        <v>37</v>
      </c>
      <c r="E13" s="7">
        <f t="shared" si="0"/>
        <v>111098.10157324512</v>
      </c>
      <c r="F13" s="8">
        <v>217289</v>
      </c>
      <c r="G13" s="8">
        <f t="shared" si="1"/>
        <v>75997.913929124727</v>
      </c>
      <c r="H13" s="8">
        <v>148639</v>
      </c>
      <c r="I13" s="8">
        <f t="shared" si="2"/>
        <v>75997.913929124727</v>
      </c>
      <c r="J13" s="8">
        <v>148639</v>
      </c>
      <c r="K13" s="8">
        <v>70</v>
      </c>
      <c r="L13" s="8"/>
      <c r="M13" s="8">
        <v>67</v>
      </c>
      <c r="N13" s="8">
        <v>66</v>
      </c>
      <c r="O13" s="8">
        <v>66</v>
      </c>
      <c r="P13" s="8">
        <v>66</v>
      </c>
      <c r="Q13" s="8">
        <v>67</v>
      </c>
      <c r="R13" s="8"/>
      <c r="S13" s="8"/>
      <c r="T13" s="8"/>
      <c r="U13" s="8">
        <v>70</v>
      </c>
      <c r="V13" s="8"/>
      <c r="W13" s="8"/>
      <c r="X13" s="9">
        <f t="shared" si="3"/>
        <v>472</v>
      </c>
      <c r="Y13" s="10" t="s">
        <v>180</v>
      </c>
    </row>
    <row r="14" spans="1:25" ht="15.75" x14ac:dyDescent="0.25">
      <c r="A14" s="4">
        <v>29</v>
      </c>
      <c r="B14" s="5" t="s">
        <v>24</v>
      </c>
      <c r="C14" s="5" t="s">
        <v>133</v>
      </c>
      <c r="D14" s="6" t="s">
        <v>25</v>
      </c>
      <c r="E14" s="7">
        <f t="shared" si="0"/>
        <v>554726.12650383729</v>
      </c>
      <c r="F14" s="8">
        <v>1084950</v>
      </c>
      <c r="G14" s="8">
        <f t="shared" si="1"/>
        <v>127822.97029905462</v>
      </c>
      <c r="H14" s="8">
        <v>250000</v>
      </c>
      <c r="I14" s="8">
        <f t="shared" si="2"/>
        <v>127822.97029905462</v>
      </c>
      <c r="J14" s="8">
        <v>250000</v>
      </c>
      <c r="K14" s="8">
        <v>70</v>
      </c>
      <c r="L14" s="8">
        <v>70</v>
      </c>
      <c r="M14" s="8">
        <v>70</v>
      </c>
      <c r="N14" s="8">
        <v>68</v>
      </c>
      <c r="O14" s="8">
        <v>70</v>
      </c>
      <c r="P14" s="11"/>
      <c r="Q14" s="8">
        <v>70</v>
      </c>
      <c r="R14" s="8"/>
      <c r="S14" s="8"/>
      <c r="T14" s="8">
        <v>52</v>
      </c>
      <c r="U14" s="8"/>
      <c r="V14" s="8"/>
      <c r="W14" s="8"/>
      <c r="X14" s="9">
        <f t="shared" si="3"/>
        <v>470</v>
      </c>
      <c r="Y14" s="10" t="s">
        <v>181</v>
      </c>
    </row>
    <row r="15" spans="1:25" ht="63" x14ac:dyDescent="0.25">
      <c r="A15" s="4">
        <v>36</v>
      </c>
      <c r="B15" s="5" t="s">
        <v>81</v>
      </c>
      <c r="C15" s="5" t="s">
        <v>151</v>
      </c>
      <c r="D15" s="13" t="s">
        <v>152</v>
      </c>
      <c r="E15" s="7">
        <f t="shared" si="0"/>
        <v>25314.061038024778</v>
      </c>
      <c r="F15" s="7">
        <v>49510</v>
      </c>
      <c r="G15" s="8">
        <f t="shared" si="1"/>
        <v>18692.831176533749</v>
      </c>
      <c r="H15" s="7">
        <v>36560</v>
      </c>
      <c r="I15" s="8">
        <f t="shared" si="2"/>
        <v>18692.831176533749</v>
      </c>
      <c r="J15" s="7">
        <v>36560</v>
      </c>
      <c r="K15" s="8">
        <v>63</v>
      </c>
      <c r="L15" s="8"/>
      <c r="M15" s="8">
        <v>68</v>
      </c>
      <c r="N15" s="8">
        <v>67</v>
      </c>
      <c r="O15" s="8">
        <v>68</v>
      </c>
      <c r="P15" s="8">
        <v>67</v>
      </c>
      <c r="Q15" s="8">
        <v>68</v>
      </c>
      <c r="R15" s="8"/>
      <c r="S15" s="8"/>
      <c r="T15" s="8"/>
      <c r="U15" s="8">
        <v>67</v>
      </c>
      <c r="V15" s="8"/>
      <c r="W15" s="8"/>
      <c r="X15" s="9">
        <f t="shared" si="3"/>
        <v>468</v>
      </c>
      <c r="Y15" s="10" t="s">
        <v>188</v>
      </c>
    </row>
    <row r="16" spans="1:25" ht="31.5" x14ac:dyDescent="0.25">
      <c r="A16" s="4">
        <v>41</v>
      </c>
      <c r="B16" s="5" t="s">
        <v>19</v>
      </c>
      <c r="C16" s="5" t="s">
        <v>20</v>
      </c>
      <c r="D16" s="6" t="s">
        <v>132</v>
      </c>
      <c r="E16" s="7">
        <f t="shared" si="0"/>
        <v>262435.89678039501</v>
      </c>
      <c r="F16" s="8">
        <v>513280</v>
      </c>
      <c r="G16" s="8">
        <f t="shared" si="1"/>
        <v>121012.56244152099</v>
      </c>
      <c r="H16" s="8">
        <v>236680</v>
      </c>
      <c r="I16" s="8">
        <f t="shared" si="2"/>
        <v>121012.56244152099</v>
      </c>
      <c r="J16" s="8">
        <v>236680</v>
      </c>
      <c r="K16" s="8">
        <v>64</v>
      </c>
      <c r="L16" s="8">
        <v>66</v>
      </c>
      <c r="M16" s="8">
        <v>68</v>
      </c>
      <c r="N16" s="8">
        <v>64</v>
      </c>
      <c r="O16" s="8">
        <v>68</v>
      </c>
      <c r="P16" s="11"/>
      <c r="Q16" s="8">
        <v>68</v>
      </c>
      <c r="R16" s="8"/>
      <c r="S16" s="8"/>
      <c r="T16" s="8">
        <v>65</v>
      </c>
      <c r="U16" s="8"/>
      <c r="V16" s="8"/>
      <c r="W16" s="8"/>
      <c r="X16" s="9">
        <f t="shared" si="3"/>
        <v>463</v>
      </c>
      <c r="Y16" s="10" t="s">
        <v>189</v>
      </c>
    </row>
    <row r="17" spans="1:25" ht="63" x14ac:dyDescent="0.25">
      <c r="A17" s="4">
        <v>47</v>
      </c>
      <c r="B17" s="5" t="s">
        <v>85</v>
      </c>
      <c r="C17" s="5" t="s">
        <v>155</v>
      </c>
      <c r="D17" s="13" t="s">
        <v>156</v>
      </c>
      <c r="E17" s="7">
        <f t="shared" si="0"/>
        <v>18570.121125046655</v>
      </c>
      <c r="F17" s="7">
        <v>36320</v>
      </c>
      <c r="G17" s="8">
        <f t="shared" si="1"/>
        <v>16974.890455714452</v>
      </c>
      <c r="H17" s="7">
        <v>33200</v>
      </c>
      <c r="I17" s="8">
        <f t="shared" si="2"/>
        <v>16974.890455714452</v>
      </c>
      <c r="J17" s="7">
        <v>33200</v>
      </c>
      <c r="K17" s="8">
        <v>64</v>
      </c>
      <c r="L17" s="8"/>
      <c r="M17" s="8">
        <v>70</v>
      </c>
      <c r="N17" s="8">
        <v>65</v>
      </c>
      <c r="O17" s="8">
        <v>64</v>
      </c>
      <c r="P17" s="8">
        <v>64</v>
      </c>
      <c r="Q17" s="8">
        <v>66</v>
      </c>
      <c r="R17" s="8"/>
      <c r="S17" s="8"/>
      <c r="T17" s="8"/>
      <c r="U17" s="8">
        <v>66</v>
      </c>
      <c r="V17" s="8"/>
      <c r="W17" s="8"/>
      <c r="X17" s="9">
        <f t="shared" si="3"/>
        <v>459</v>
      </c>
      <c r="Y17" s="10" t="s">
        <v>190</v>
      </c>
    </row>
    <row r="18" spans="1:25" ht="94.5" x14ac:dyDescent="0.25">
      <c r="A18" s="4">
        <v>50</v>
      </c>
      <c r="B18" s="5" t="s">
        <v>113</v>
      </c>
      <c r="C18" s="14" t="s">
        <v>167</v>
      </c>
      <c r="D18" s="14" t="s">
        <v>168</v>
      </c>
      <c r="E18" s="7">
        <f t="shared" si="0"/>
        <v>22910.989196402552</v>
      </c>
      <c r="F18" s="7">
        <v>44810</v>
      </c>
      <c r="G18" s="8">
        <f t="shared" si="1"/>
        <v>22910.989196402552</v>
      </c>
      <c r="H18" s="7">
        <v>44810</v>
      </c>
      <c r="I18" s="8">
        <f t="shared" si="2"/>
        <v>22910.989196402552</v>
      </c>
      <c r="J18" s="7">
        <v>44810</v>
      </c>
      <c r="K18" s="15">
        <v>67</v>
      </c>
      <c r="L18" s="15">
        <v>65</v>
      </c>
      <c r="M18" s="15">
        <v>65</v>
      </c>
      <c r="N18" s="15">
        <v>65</v>
      </c>
      <c r="O18" s="15">
        <v>66</v>
      </c>
      <c r="P18" s="15"/>
      <c r="Q18" s="15">
        <v>65</v>
      </c>
      <c r="R18" s="15"/>
      <c r="S18" s="15"/>
      <c r="T18" s="15"/>
      <c r="U18" s="15"/>
      <c r="V18" s="15"/>
      <c r="W18" s="15">
        <v>63</v>
      </c>
      <c r="X18" s="9">
        <f t="shared" si="3"/>
        <v>456</v>
      </c>
      <c r="Y18" s="12" t="s">
        <v>191</v>
      </c>
    </row>
    <row r="19" spans="1:25" ht="15.75" x14ac:dyDescent="0.25">
      <c r="A19" s="4">
        <v>51</v>
      </c>
      <c r="B19" s="5" t="s">
        <v>34</v>
      </c>
      <c r="C19" s="5" t="s">
        <v>137</v>
      </c>
      <c r="D19" s="6" t="s">
        <v>35</v>
      </c>
      <c r="E19" s="7">
        <f t="shared" si="0"/>
        <v>191844.89449492033</v>
      </c>
      <c r="F19" s="8">
        <v>375216</v>
      </c>
      <c r="G19" s="8">
        <f t="shared" si="1"/>
        <v>121462.49929697366</v>
      </c>
      <c r="H19" s="8">
        <v>237560</v>
      </c>
      <c r="I19" s="8">
        <f t="shared" si="2"/>
        <v>121462.49929697366</v>
      </c>
      <c r="J19" s="8">
        <v>237560</v>
      </c>
      <c r="K19" s="8">
        <v>70</v>
      </c>
      <c r="L19" s="8"/>
      <c r="M19" s="8">
        <v>61</v>
      </c>
      <c r="N19" s="8">
        <v>64</v>
      </c>
      <c r="O19" s="8">
        <v>62</v>
      </c>
      <c r="P19" s="8">
        <v>63</v>
      </c>
      <c r="Q19" s="8"/>
      <c r="R19" s="8">
        <v>64</v>
      </c>
      <c r="S19" s="8"/>
      <c r="T19" s="8"/>
      <c r="U19" s="8">
        <v>70</v>
      </c>
      <c r="V19" s="8"/>
      <c r="W19" s="8"/>
      <c r="X19" s="9">
        <f t="shared" si="3"/>
        <v>454</v>
      </c>
      <c r="Y19" s="10" t="s">
        <v>192</v>
      </c>
    </row>
    <row r="20" spans="1:25" ht="31.5" x14ac:dyDescent="0.25">
      <c r="A20" s="4">
        <v>52</v>
      </c>
      <c r="B20" s="5" t="s">
        <v>119</v>
      </c>
      <c r="C20" s="5" t="s">
        <v>120</v>
      </c>
      <c r="D20" s="13" t="s">
        <v>90</v>
      </c>
      <c r="E20" s="7">
        <f t="shared" si="0"/>
        <v>29455.525275714146</v>
      </c>
      <c r="F20" s="7">
        <v>57610</v>
      </c>
      <c r="G20" s="8">
        <f t="shared" si="1"/>
        <v>29455.525275714146</v>
      </c>
      <c r="H20" s="7">
        <v>57610</v>
      </c>
      <c r="I20" s="8">
        <f t="shared" si="2"/>
        <v>29455.525275714146</v>
      </c>
      <c r="J20" s="7">
        <v>57610</v>
      </c>
      <c r="K20" s="14">
        <v>63</v>
      </c>
      <c r="L20" s="14">
        <v>65</v>
      </c>
      <c r="M20" s="14">
        <v>66</v>
      </c>
      <c r="N20" s="14">
        <v>66</v>
      </c>
      <c r="O20" s="14">
        <v>66</v>
      </c>
      <c r="P20" s="14">
        <v>62</v>
      </c>
      <c r="Q20" s="14">
        <v>66</v>
      </c>
      <c r="R20" s="14"/>
      <c r="S20" s="14"/>
      <c r="T20" s="14"/>
      <c r="U20" s="14"/>
      <c r="V20" s="14"/>
      <c r="W20" s="14"/>
      <c r="X20" s="9">
        <f t="shared" si="3"/>
        <v>454</v>
      </c>
      <c r="Y20" s="12" t="s">
        <v>193</v>
      </c>
    </row>
    <row r="21" spans="1:25" ht="15.75" x14ac:dyDescent="0.25">
      <c r="A21" s="4">
        <v>53</v>
      </c>
      <c r="B21" s="5" t="s">
        <v>29</v>
      </c>
      <c r="C21" s="5" t="s">
        <v>30</v>
      </c>
      <c r="D21" s="6" t="s">
        <v>31</v>
      </c>
      <c r="E21" s="7">
        <f t="shared" si="0"/>
        <v>87993.33275386921</v>
      </c>
      <c r="F21" s="8">
        <v>172100</v>
      </c>
      <c r="G21" s="8">
        <f t="shared" si="1"/>
        <v>34767.847921342858</v>
      </c>
      <c r="H21" s="8">
        <v>68000</v>
      </c>
      <c r="I21" s="8">
        <f t="shared" si="2"/>
        <v>34767.847921342858</v>
      </c>
      <c r="J21" s="8">
        <v>68000</v>
      </c>
      <c r="K21" s="8">
        <v>60</v>
      </c>
      <c r="L21" s="8"/>
      <c r="M21" s="8">
        <v>66</v>
      </c>
      <c r="N21" s="8">
        <v>67</v>
      </c>
      <c r="O21" s="8">
        <v>70</v>
      </c>
      <c r="P21" s="11"/>
      <c r="Q21" s="8"/>
      <c r="R21" s="8">
        <v>63</v>
      </c>
      <c r="S21" s="8"/>
      <c r="T21" s="8">
        <v>65</v>
      </c>
      <c r="U21" s="8">
        <v>62</v>
      </c>
      <c r="V21" s="8"/>
      <c r="W21" s="8"/>
      <c r="X21" s="9">
        <f t="shared" si="3"/>
        <v>453</v>
      </c>
      <c r="Y21" s="10" t="s">
        <v>194</v>
      </c>
    </row>
    <row r="22" spans="1:25" ht="47.25" x14ac:dyDescent="0.25">
      <c r="A22" s="4">
        <v>54</v>
      </c>
      <c r="B22" s="14" t="s">
        <v>105</v>
      </c>
      <c r="C22" s="14" t="s">
        <v>157</v>
      </c>
      <c r="D22" s="14" t="s">
        <v>158</v>
      </c>
      <c r="E22" s="7">
        <f t="shared" si="0"/>
        <v>18917.799604260083</v>
      </c>
      <c r="F22" s="8">
        <v>37000</v>
      </c>
      <c r="G22" s="8">
        <f t="shared" si="1"/>
        <v>16361.340198278991</v>
      </c>
      <c r="H22" s="7">
        <v>32000</v>
      </c>
      <c r="I22" s="8">
        <f t="shared" si="2"/>
        <v>16361.340198278991</v>
      </c>
      <c r="J22" s="7">
        <v>32000</v>
      </c>
      <c r="K22" s="15">
        <v>64</v>
      </c>
      <c r="L22" s="15"/>
      <c r="M22" s="15">
        <v>66</v>
      </c>
      <c r="N22" s="15">
        <v>62</v>
      </c>
      <c r="O22" s="15">
        <v>64</v>
      </c>
      <c r="P22" s="15">
        <v>66</v>
      </c>
      <c r="Q22" s="15">
        <v>65</v>
      </c>
      <c r="R22" s="15"/>
      <c r="S22" s="15"/>
      <c r="T22" s="15"/>
      <c r="U22" s="15">
        <v>65</v>
      </c>
      <c r="V22" s="15"/>
      <c r="W22" s="15"/>
      <c r="X22" s="9">
        <f t="shared" si="3"/>
        <v>452</v>
      </c>
      <c r="Y22" s="12" t="s">
        <v>195</v>
      </c>
    </row>
    <row r="23" spans="1:25" ht="47.25" x14ac:dyDescent="0.25">
      <c r="A23" s="4">
        <v>57</v>
      </c>
      <c r="B23" s="14" t="s">
        <v>106</v>
      </c>
      <c r="C23" s="14" t="s">
        <v>159</v>
      </c>
      <c r="D23" s="14" t="s">
        <v>160</v>
      </c>
      <c r="E23" s="7">
        <f t="shared" si="0"/>
        <v>54876.446316908936</v>
      </c>
      <c r="F23" s="8">
        <v>107329</v>
      </c>
      <c r="G23" s="8">
        <f t="shared" si="1"/>
        <v>34981.05663580168</v>
      </c>
      <c r="H23" s="7">
        <v>68417</v>
      </c>
      <c r="I23" s="8">
        <f t="shared" si="2"/>
        <v>34981.05663580168</v>
      </c>
      <c r="J23" s="7">
        <v>68417</v>
      </c>
      <c r="K23" s="15">
        <v>62</v>
      </c>
      <c r="L23" s="15"/>
      <c r="M23" s="15">
        <v>65</v>
      </c>
      <c r="N23" s="15">
        <v>65</v>
      </c>
      <c r="O23" s="15">
        <v>64</v>
      </c>
      <c r="P23" s="15">
        <v>63</v>
      </c>
      <c r="Q23" s="15">
        <v>65</v>
      </c>
      <c r="R23" s="15"/>
      <c r="S23" s="15"/>
      <c r="T23" s="15"/>
      <c r="U23" s="15">
        <v>65</v>
      </c>
      <c r="V23" s="15"/>
      <c r="W23" s="15"/>
      <c r="X23" s="9">
        <f t="shared" si="3"/>
        <v>449</v>
      </c>
      <c r="Y23" s="12" t="s">
        <v>196</v>
      </c>
    </row>
    <row r="24" spans="1:25" ht="31.5" x14ac:dyDescent="0.25">
      <c r="A24" s="4">
        <v>61</v>
      </c>
      <c r="B24" s="5" t="s">
        <v>84</v>
      </c>
      <c r="C24" s="5" t="s">
        <v>154</v>
      </c>
      <c r="D24" s="13" t="s">
        <v>104</v>
      </c>
      <c r="E24" s="7">
        <f t="shared" si="0"/>
        <v>26050.321346947334</v>
      </c>
      <c r="F24" s="7">
        <v>50950</v>
      </c>
      <c r="G24" s="8">
        <f t="shared" si="1"/>
        <v>21556.065711232572</v>
      </c>
      <c r="H24" s="7">
        <v>42160</v>
      </c>
      <c r="I24" s="8">
        <f t="shared" si="2"/>
        <v>21556.065711232572</v>
      </c>
      <c r="J24" s="7">
        <v>42160</v>
      </c>
      <c r="K24" s="8">
        <v>62</v>
      </c>
      <c r="L24" s="8"/>
      <c r="M24" s="8">
        <v>64</v>
      </c>
      <c r="N24" s="8">
        <v>63</v>
      </c>
      <c r="O24" s="8">
        <v>64</v>
      </c>
      <c r="P24" s="8">
        <v>65</v>
      </c>
      <c r="Q24" s="8">
        <v>65</v>
      </c>
      <c r="R24" s="8"/>
      <c r="S24" s="8"/>
      <c r="T24" s="8"/>
      <c r="U24" s="8">
        <v>64</v>
      </c>
      <c r="V24" s="8"/>
      <c r="W24" s="8"/>
      <c r="X24" s="9">
        <f t="shared" si="3"/>
        <v>447</v>
      </c>
      <c r="Y24" s="10" t="s">
        <v>197</v>
      </c>
    </row>
    <row r="25" spans="1:25" ht="63" x14ac:dyDescent="0.25">
      <c r="A25" s="4">
        <v>63</v>
      </c>
      <c r="B25" s="5" t="s">
        <v>110</v>
      </c>
      <c r="C25" s="5" t="s">
        <v>164</v>
      </c>
      <c r="D25" s="13" t="s">
        <v>165</v>
      </c>
      <c r="E25" s="7">
        <f t="shared" si="0"/>
        <v>126800.38653666219</v>
      </c>
      <c r="F25" s="7">
        <v>248000</v>
      </c>
      <c r="G25" s="8">
        <f t="shared" si="1"/>
        <v>126800.38653666219</v>
      </c>
      <c r="H25" s="7">
        <v>248000</v>
      </c>
      <c r="I25" s="8">
        <f t="shared" si="2"/>
        <v>126800.38653666219</v>
      </c>
      <c r="J25" s="7">
        <v>248000</v>
      </c>
      <c r="K25" s="15">
        <v>62</v>
      </c>
      <c r="L25" s="15">
        <v>60</v>
      </c>
      <c r="M25" s="15">
        <v>69</v>
      </c>
      <c r="N25" s="15">
        <v>62</v>
      </c>
      <c r="O25" s="15">
        <v>64</v>
      </c>
      <c r="P25" s="15">
        <v>64</v>
      </c>
      <c r="Q25" s="15">
        <v>65</v>
      </c>
      <c r="R25" s="15"/>
      <c r="S25" s="15"/>
      <c r="T25" s="15"/>
      <c r="U25" s="15"/>
      <c r="V25" s="15"/>
      <c r="W25" s="15"/>
      <c r="X25" s="9">
        <f t="shared" si="3"/>
        <v>446</v>
      </c>
      <c r="Y25" s="20" t="s">
        <v>198</v>
      </c>
    </row>
    <row r="26" spans="1:25" ht="47.25" x14ac:dyDescent="0.25">
      <c r="A26" s="4">
        <v>65</v>
      </c>
      <c r="B26" s="5" t="s">
        <v>26</v>
      </c>
      <c r="C26" s="5" t="s">
        <v>135</v>
      </c>
      <c r="D26" s="6" t="s">
        <v>136</v>
      </c>
      <c r="E26" s="7">
        <f t="shared" si="0"/>
        <v>35830.312450468598</v>
      </c>
      <c r="F26" s="8">
        <v>70078</v>
      </c>
      <c r="G26" s="8">
        <f t="shared" si="1"/>
        <v>32466.011872197483</v>
      </c>
      <c r="H26" s="8">
        <v>63498</v>
      </c>
      <c r="I26" s="8">
        <f t="shared" si="2"/>
        <v>32466.011872197483</v>
      </c>
      <c r="J26" s="8">
        <v>63498</v>
      </c>
      <c r="K26" s="8">
        <v>61</v>
      </c>
      <c r="L26" s="8">
        <v>61</v>
      </c>
      <c r="M26" s="8">
        <v>69</v>
      </c>
      <c r="N26" s="8">
        <v>63</v>
      </c>
      <c r="O26" s="8">
        <v>62</v>
      </c>
      <c r="P26" s="11"/>
      <c r="Q26" s="8">
        <v>66</v>
      </c>
      <c r="R26" s="8"/>
      <c r="S26" s="8"/>
      <c r="T26" s="8">
        <v>63</v>
      </c>
      <c r="U26" s="8"/>
      <c r="V26" s="8"/>
      <c r="W26" s="8"/>
      <c r="X26" s="9">
        <f t="shared" ref="X26:X42" si="4">SUM(K26:W26)</f>
        <v>445</v>
      </c>
      <c r="Y26" s="10" t="s">
        <v>199</v>
      </c>
    </row>
    <row r="27" spans="1:25" ht="47.25" x14ac:dyDescent="0.25">
      <c r="A27" s="4">
        <v>70</v>
      </c>
      <c r="B27" s="5" t="s">
        <v>18</v>
      </c>
      <c r="C27" s="5" t="s">
        <v>236</v>
      </c>
      <c r="D27" s="6" t="s">
        <v>131</v>
      </c>
      <c r="E27" s="7">
        <f t="shared" ref="E27:E42" si="5">SUM(F27/1.95583)</f>
        <v>66800.284278285952</v>
      </c>
      <c r="F27" s="8">
        <v>130650</v>
      </c>
      <c r="G27" s="8">
        <f t="shared" ref="G27:G42" si="6">SUM(H27/1.95583)</f>
        <v>62709.949228716199</v>
      </c>
      <c r="H27" s="8">
        <v>122650</v>
      </c>
      <c r="I27" s="8">
        <f t="shared" ref="I27:I42" si="7">SUM(J27/1.95583)</f>
        <v>62709.949228716199</v>
      </c>
      <c r="J27" s="8">
        <v>122650</v>
      </c>
      <c r="K27" s="8">
        <v>64</v>
      </c>
      <c r="L27" s="8">
        <v>62</v>
      </c>
      <c r="M27" s="8">
        <v>66</v>
      </c>
      <c r="N27" s="8">
        <v>61</v>
      </c>
      <c r="O27" s="8">
        <v>62</v>
      </c>
      <c r="P27" s="11"/>
      <c r="Q27" s="8">
        <v>63</v>
      </c>
      <c r="R27" s="8"/>
      <c r="S27" s="8"/>
      <c r="T27" s="8">
        <v>65</v>
      </c>
      <c r="U27" s="8"/>
      <c r="V27" s="8"/>
      <c r="W27" s="8"/>
      <c r="X27" s="9">
        <f t="shared" si="4"/>
        <v>443</v>
      </c>
      <c r="Y27" s="21" t="s">
        <v>200</v>
      </c>
    </row>
    <row r="28" spans="1:25" ht="47.25" x14ac:dyDescent="0.25">
      <c r="A28" s="4">
        <v>72</v>
      </c>
      <c r="B28" s="5" t="s">
        <v>112</v>
      </c>
      <c r="C28" s="14" t="s">
        <v>111</v>
      </c>
      <c r="D28" s="14" t="s">
        <v>166</v>
      </c>
      <c r="E28" s="7">
        <f t="shared" si="5"/>
        <v>118789.46534207984</v>
      </c>
      <c r="F28" s="7">
        <v>232332</v>
      </c>
      <c r="G28" s="8">
        <f t="shared" si="6"/>
        <v>106191.23338940501</v>
      </c>
      <c r="H28" s="7">
        <v>207692</v>
      </c>
      <c r="I28" s="8">
        <f t="shared" si="7"/>
        <v>106191.23338940501</v>
      </c>
      <c r="J28" s="7">
        <v>207692</v>
      </c>
      <c r="K28" s="15">
        <v>62</v>
      </c>
      <c r="L28" s="15">
        <v>63</v>
      </c>
      <c r="M28" s="15">
        <v>63</v>
      </c>
      <c r="N28" s="15">
        <v>62</v>
      </c>
      <c r="O28" s="15">
        <v>64</v>
      </c>
      <c r="P28" s="15"/>
      <c r="Q28" s="15">
        <v>64</v>
      </c>
      <c r="R28" s="15"/>
      <c r="S28" s="15"/>
      <c r="T28" s="15"/>
      <c r="U28" s="15"/>
      <c r="V28" s="15"/>
      <c r="W28" s="15">
        <v>65</v>
      </c>
      <c r="X28" s="9">
        <f t="shared" si="4"/>
        <v>443</v>
      </c>
      <c r="Y28" s="12" t="s">
        <v>181</v>
      </c>
    </row>
    <row r="29" spans="1:25" ht="47.25" x14ac:dyDescent="0.25">
      <c r="A29" s="4">
        <v>73</v>
      </c>
      <c r="B29" s="5" t="s">
        <v>121</v>
      </c>
      <c r="C29" s="5" t="s">
        <v>124</v>
      </c>
      <c r="D29" s="13" t="s">
        <v>173</v>
      </c>
      <c r="E29" s="7">
        <f t="shared" si="5"/>
        <v>22174.728887479996</v>
      </c>
      <c r="F29" s="7">
        <v>43370</v>
      </c>
      <c r="G29" s="8">
        <f t="shared" si="6"/>
        <v>17777.618709192517</v>
      </c>
      <c r="H29" s="7">
        <v>34770</v>
      </c>
      <c r="I29" s="8">
        <f t="shared" si="7"/>
        <v>17777.618709192517</v>
      </c>
      <c r="J29" s="7">
        <v>34770</v>
      </c>
      <c r="K29" s="14">
        <v>61</v>
      </c>
      <c r="L29" s="14">
        <v>63</v>
      </c>
      <c r="M29" s="14">
        <v>65</v>
      </c>
      <c r="N29" s="14">
        <v>62</v>
      </c>
      <c r="O29" s="14">
        <v>64</v>
      </c>
      <c r="P29" s="14"/>
      <c r="Q29" s="14">
        <v>67</v>
      </c>
      <c r="R29" s="14"/>
      <c r="S29" s="14"/>
      <c r="T29" s="14"/>
      <c r="U29" s="14"/>
      <c r="V29" s="14"/>
      <c r="W29" s="14">
        <v>61</v>
      </c>
      <c r="X29" s="9">
        <f t="shared" si="4"/>
        <v>443</v>
      </c>
      <c r="Y29" s="12" t="s">
        <v>201</v>
      </c>
    </row>
    <row r="30" spans="1:25" ht="31.5" x14ac:dyDescent="0.25">
      <c r="A30" s="4">
        <v>76</v>
      </c>
      <c r="B30" s="5" t="s">
        <v>96</v>
      </c>
      <c r="C30" s="5" t="s">
        <v>179</v>
      </c>
      <c r="D30" s="13" t="s">
        <v>177</v>
      </c>
      <c r="E30" s="7">
        <f t="shared" si="5"/>
        <v>27952.327144997264</v>
      </c>
      <c r="F30" s="7">
        <v>54670</v>
      </c>
      <c r="G30" s="8">
        <f t="shared" si="6"/>
        <v>23299.571026111676</v>
      </c>
      <c r="H30" s="7">
        <v>45570</v>
      </c>
      <c r="I30" s="8">
        <f t="shared" si="7"/>
        <v>22788.279144915457</v>
      </c>
      <c r="J30" s="19">
        <v>44570</v>
      </c>
      <c r="K30" s="7">
        <v>65</v>
      </c>
      <c r="L30" s="7">
        <v>64</v>
      </c>
      <c r="M30" s="7">
        <v>67</v>
      </c>
      <c r="N30" s="7">
        <v>62</v>
      </c>
      <c r="O30" s="7"/>
      <c r="P30" s="7"/>
      <c r="Q30" s="7">
        <v>63</v>
      </c>
      <c r="R30" s="7"/>
      <c r="S30" s="7">
        <v>58</v>
      </c>
      <c r="T30" s="7">
        <v>62</v>
      </c>
      <c r="U30" s="7"/>
      <c r="V30" s="7"/>
      <c r="W30" s="7"/>
      <c r="X30" s="9">
        <f t="shared" si="4"/>
        <v>441</v>
      </c>
      <c r="Y30" s="12" t="s">
        <v>227</v>
      </c>
    </row>
    <row r="31" spans="1:25" ht="47.25" x14ac:dyDescent="0.25">
      <c r="A31" s="4">
        <v>77</v>
      </c>
      <c r="B31" s="5" t="s">
        <v>21</v>
      </c>
      <c r="C31" s="5" t="s">
        <v>22</v>
      </c>
      <c r="D31" s="6" t="s">
        <v>23</v>
      </c>
      <c r="E31" s="7">
        <f t="shared" si="5"/>
        <v>53982.196816696749</v>
      </c>
      <c r="F31" s="8">
        <v>105580</v>
      </c>
      <c r="G31" s="8">
        <f t="shared" si="6"/>
        <v>48204.598559179482</v>
      </c>
      <c r="H31" s="8">
        <v>94280</v>
      </c>
      <c r="I31" s="8">
        <f t="shared" si="7"/>
        <v>48204.598559179482</v>
      </c>
      <c r="J31" s="8">
        <v>94280</v>
      </c>
      <c r="K31" s="8">
        <v>59</v>
      </c>
      <c r="L31" s="8">
        <v>62</v>
      </c>
      <c r="M31" s="8">
        <v>60</v>
      </c>
      <c r="N31" s="8">
        <v>63</v>
      </c>
      <c r="O31" s="8">
        <v>65</v>
      </c>
      <c r="P31" s="11"/>
      <c r="Q31" s="8">
        <v>65</v>
      </c>
      <c r="R31" s="8"/>
      <c r="S31" s="8"/>
      <c r="T31" s="8">
        <v>65</v>
      </c>
      <c r="U31" s="8"/>
      <c r="V31" s="8"/>
      <c r="W31" s="8"/>
      <c r="X31" s="9">
        <f t="shared" si="4"/>
        <v>439</v>
      </c>
      <c r="Y31" s="21" t="s">
        <v>202</v>
      </c>
    </row>
    <row r="32" spans="1:25" ht="63" x14ac:dyDescent="0.25">
      <c r="A32" s="4">
        <v>89</v>
      </c>
      <c r="B32" s="17" t="s">
        <v>51</v>
      </c>
      <c r="C32" s="17" t="s">
        <v>52</v>
      </c>
      <c r="D32" s="22" t="s">
        <v>53</v>
      </c>
      <c r="E32" s="7">
        <f t="shared" si="5"/>
        <v>64911.06077726592</v>
      </c>
      <c r="F32" s="23">
        <v>126955</v>
      </c>
      <c r="G32" s="8">
        <f t="shared" si="6"/>
        <v>31789.572713374884</v>
      </c>
      <c r="H32" s="23">
        <v>62175</v>
      </c>
      <c r="I32" s="8">
        <f t="shared" si="7"/>
        <v>31533.926772776776</v>
      </c>
      <c r="J32" s="23">
        <v>61675</v>
      </c>
      <c r="K32" s="23">
        <v>61</v>
      </c>
      <c r="L32" s="23"/>
      <c r="M32" s="23">
        <v>62</v>
      </c>
      <c r="N32" s="23">
        <v>62</v>
      </c>
      <c r="O32" s="23">
        <v>62</v>
      </c>
      <c r="P32" s="23">
        <v>61</v>
      </c>
      <c r="Q32" s="23">
        <v>63</v>
      </c>
      <c r="R32" s="23"/>
      <c r="S32" s="23"/>
      <c r="T32" s="23"/>
      <c r="U32" s="23">
        <v>62</v>
      </c>
      <c r="V32" s="24"/>
      <c r="W32" s="24"/>
      <c r="X32" s="25">
        <f t="shared" si="4"/>
        <v>433</v>
      </c>
      <c r="Y32" s="12" t="s">
        <v>228</v>
      </c>
    </row>
    <row r="33" spans="1:25" ht="63" x14ac:dyDescent="0.25">
      <c r="A33" s="4">
        <v>92</v>
      </c>
      <c r="B33" s="5" t="s">
        <v>122</v>
      </c>
      <c r="C33" s="5" t="s">
        <v>123</v>
      </c>
      <c r="D33" s="13" t="s">
        <v>174</v>
      </c>
      <c r="E33" s="7">
        <f t="shared" si="5"/>
        <v>37539.04991742636</v>
      </c>
      <c r="F33" s="7">
        <v>73420</v>
      </c>
      <c r="G33" s="8">
        <f t="shared" si="6"/>
        <v>37232.27478870863</v>
      </c>
      <c r="H33" s="7">
        <v>72820</v>
      </c>
      <c r="I33" s="8">
        <f t="shared" si="7"/>
        <v>37232.27478870863</v>
      </c>
      <c r="J33" s="7">
        <v>72820</v>
      </c>
      <c r="K33" s="14">
        <v>61</v>
      </c>
      <c r="L33" s="14">
        <v>62</v>
      </c>
      <c r="M33" s="14">
        <v>62</v>
      </c>
      <c r="N33" s="14">
        <v>61</v>
      </c>
      <c r="O33" s="14">
        <v>62</v>
      </c>
      <c r="P33" s="14"/>
      <c r="Q33" s="14">
        <v>62</v>
      </c>
      <c r="R33" s="14"/>
      <c r="S33" s="14"/>
      <c r="T33" s="14"/>
      <c r="U33" s="14"/>
      <c r="V33" s="14"/>
      <c r="W33" s="14">
        <v>62</v>
      </c>
      <c r="X33" s="9">
        <f t="shared" si="4"/>
        <v>432</v>
      </c>
      <c r="Y33" s="12" t="s">
        <v>190</v>
      </c>
    </row>
    <row r="34" spans="1:25" ht="47.25" x14ac:dyDescent="0.25">
      <c r="A34" s="4">
        <v>95</v>
      </c>
      <c r="B34" s="5" t="s">
        <v>109</v>
      </c>
      <c r="C34" s="5" t="s">
        <v>162</v>
      </c>
      <c r="D34" s="13" t="s">
        <v>163</v>
      </c>
      <c r="E34" s="7">
        <f t="shared" si="5"/>
        <v>38213.955200605371</v>
      </c>
      <c r="F34" s="7">
        <v>74740</v>
      </c>
      <c r="G34" s="8">
        <f t="shared" si="6"/>
        <v>38213.955200605371</v>
      </c>
      <c r="H34" s="7">
        <v>74740</v>
      </c>
      <c r="I34" s="8">
        <f t="shared" si="7"/>
        <v>38213.955200605371</v>
      </c>
      <c r="J34" s="7">
        <v>74740</v>
      </c>
      <c r="K34" s="15">
        <v>60</v>
      </c>
      <c r="L34" s="15">
        <v>63</v>
      </c>
      <c r="M34" s="15">
        <v>66</v>
      </c>
      <c r="N34" s="15">
        <v>60</v>
      </c>
      <c r="O34" s="15">
        <v>60</v>
      </c>
      <c r="P34" s="15">
        <v>55</v>
      </c>
      <c r="Q34" s="15">
        <v>65</v>
      </c>
      <c r="R34" s="15"/>
      <c r="S34" s="15"/>
      <c r="T34" s="15"/>
      <c r="U34" s="15"/>
      <c r="V34" s="15"/>
      <c r="W34" s="15"/>
      <c r="X34" s="9">
        <f t="shared" si="4"/>
        <v>429</v>
      </c>
      <c r="Y34" s="12" t="s">
        <v>203</v>
      </c>
    </row>
    <row r="35" spans="1:25" ht="31.5" x14ac:dyDescent="0.25">
      <c r="A35" s="4">
        <v>96</v>
      </c>
      <c r="B35" s="5" t="s">
        <v>32</v>
      </c>
      <c r="C35" s="5" t="s">
        <v>33</v>
      </c>
      <c r="D35" s="6" t="s">
        <v>65</v>
      </c>
      <c r="E35" s="7">
        <f t="shared" si="5"/>
        <v>46672.76808311561</v>
      </c>
      <c r="F35" s="8">
        <v>91284</v>
      </c>
      <c r="G35" s="8">
        <f t="shared" si="6"/>
        <v>42796.664331767075</v>
      </c>
      <c r="H35" s="8">
        <v>83703</v>
      </c>
      <c r="I35" s="8">
        <f t="shared" si="7"/>
        <v>42796.664331767075</v>
      </c>
      <c r="J35" s="8">
        <v>83703</v>
      </c>
      <c r="K35" s="8">
        <v>63</v>
      </c>
      <c r="L35" s="8"/>
      <c r="M35" s="8">
        <v>66</v>
      </c>
      <c r="N35" s="8">
        <v>66</v>
      </c>
      <c r="O35" s="8">
        <v>59</v>
      </c>
      <c r="P35" s="11"/>
      <c r="Q35" s="8"/>
      <c r="R35" s="8">
        <v>56</v>
      </c>
      <c r="S35" s="8"/>
      <c r="T35" s="8">
        <v>58</v>
      </c>
      <c r="U35" s="8">
        <v>60</v>
      </c>
      <c r="V35" s="8"/>
      <c r="W35" s="8"/>
      <c r="X35" s="9">
        <f t="shared" si="4"/>
        <v>428</v>
      </c>
      <c r="Y35" s="10" t="s">
        <v>181</v>
      </c>
    </row>
    <row r="36" spans="1:25" ht="31.5" x14ac:dyDescent="0.25">
      <c r="A36" s="4">
        <v>99</v>
      </c>
      <c r="B36" s="17" t="s">
        <v>125</v>
      </c>
      <c r="C36" s="17" t="s">
        <v>175</v>
      </c>
      <c r="D36" s="18" t="s">
        <v>126</v>
      </c>
      <c r="E36" s="7">
        <f t="shared" si="5"/>
        <v>30221.951805627279</v>
      </c>
      <c r="F36" s="19">
        <v>59109</v>
      </c>
      <c r="G36" s="8">
        <f t="shared" si="6"/>
        <v>30221.951805627279</v>
      </c>
      <c r="H36" s="19">
        <v>59109</v>
      </c>
      <c r="I36" s="8">
        <f t="shared" si="7"/>
        <v>30221.951805627279</v>
      </c>
      <c r="J36" s="19">
        <v>59109</v>
      </c>
      <c r="K36" s="26">
        <v>61</v>
      </c>
      <c r="L36" s="26">
        <v>60</v>
      </c>
      <c r="M36" s="26">
        <v>64</v>
      </c>
      <c r="N36" s="26">
        <v>62</v>
      </c>
      <c r="O36" s="26">
        <v>60</v>
      </c>
      <c r="P36" s="26"/>
      <c r="Q36" s="26">
        <v>61</v>
      </c>
      <c r="R36" s="26"/>
      <c r="S36" s="26"/>
      <c r="T36" s="26"/>
      <c r="U36" s="26"/>
      <c r="V36" s="26"/>
      <c r="W36" s="26">
        <v>60</v>
      </c>
      <c r="X36" s="25">
        <f t="shared" si="4"/>
        <v>428</v>
      </c>
      <c r="Y36" s="12" t="s">
        <v>204</v>
      </c>
    </row>
    <row r="37" spans="1:25" ht="15.75" x14ac:dyDescent="0.25">
      <c r="A37" s="4">
        <v>102</v>
      </c>
      <c r="B37" s="5" t="s">
        <v>47</v>
      </c>
      <c r="C37" s="5" t="s">
        <v>48</v>
      </c>
      <c r="D37" s="6" t="s">
        <v>139</v>
      </c>
      <c r="E37" s="7">
        <f t="shared" si="5"/>
        <v>92288.18455591744</v>
      </c>
      <c r="F37" s="8">
        <v>180500</v>
      </c>
      <c r="G37" s="8">
        <f t="shared" si="6"/>
        <v>32722.680396557982</v>
      </c>
      <c r="H37" s="8">
        <v>64000</v>
      </c>
      <c r="I37" s="8">
        <f t="shared" si="7"/>
        <v>32722.680396557982</v>
      </c>
      <c r="J37" s="8">
        <v>64000</v>
      </c>
      <c r="K37" s="8">
        <v>60</v>
      </c>
      <c r="L37" s="8"/>
      <c r="M37" s="8">
        <v>60</v>
      </c>
      <c r="N37" s="8">
        <v>64</v>
      </c>
      <c r="O37" s="8">
        <v>61</v>
      </c>
      <c r="P37" s="8">
        <v>59</v>
      </c>
      <c r="Q37" s="8">
        <v>61</v>
      </c>
      <c r="R37" s="8"/>
      <c r="S37" s="8"/>
      <c r="T37" s="8"/>
      <c r="U37" s="8">
        <v>61</v>
      </c>
      <c r="V37" s="8"/>
      <c r="W37" s="8"/>
      <c r="X37" s="9">
        <f t="shared" si="4"/>
        <v>426</v>
      </c>
      <c r="Y37" s="10" t="s">
        <v>205</v>
      </c>
    </row>
    <row r="38" spans="1:25" ht="31.5" x14ac:dyDescent="0.25">
      <c r="A38" s="4">
        <v>105</v>
      </c>
      <c r="B38" s="27" t="s">
        <v>94</v>
      </c>
      <c r="C38" s="14" t="s">
        <v>95</v>
      </c>
      <c r="D38" s="14" t="s">
        <v>147</v>
      </c>
      <c r="E38" s="7">
        <f t="shared" si="5"/>
        <v>46569.998414995171</v>
      </c>
      <c r="F38" s="7">
        <v>91083</v>
      </c>
      <c r="G38" s="8">
        <f t="shared" si="6"/>
        <v>44563.689073181209</v>
      </c>
      <c r="H38" s="7">
        <v>87159</v>
      </c>
      <c r="I38" s="8">
        <f t="shared" si="7"/>
        <v>44563.689073181209</v>
      </c>
      <c r="J38" s="7">
        <v>87159</v>
      </c>
      <c r="K38" s="7">
        <v>57</v>
      </c>
      <c r="L38" s="7">
        <v>57</v>
      </c>
      <c r="M38" s="7">
        <v>62</v>
      </c>
      <c r="N38" s="7">
        <v>59</v>
      </c>
      <c r="O38" s="7">
        <v>59</v>
      </c>
      <c r="P38" s="7">
        <v>65</v>
      </c>
      <c r="Q38" s="7">
        <v>65</v>
      </c>
      <c r="R38" s="7"/>
      <c r="S38" s="7"/>
      <c r="T38" s="7"/>
      <c r="U38" s="7"/>
      <c r="V38" s="7"/>
      <c r="W38" s="7"/>
      <c r="X38" s="9">
        <f t="shared" si="4"/>
        <v>424</v>
      </c>
      <c r="Y38" s="10" t="s">
        <v>206</v>
      </c>
    </row>
    <row r="39" spans="1:25" ht="31.5" x14ac:dyDescent="0.25">
      <c r="A39" s="4">
        <v>109</v>
      </c>
      <c r="B39" s="5" t="s">
        <v>75</v>
      </c>
      <c r="C39" s="5" t="s">
        <v>76</v>
      </c>
      <c r="D39" s="13" t="s">
        <v>77</v>
      </c>
      <c r="E39" s="7">
        <f t="shared" si="5"/>
        <v>37155.581006529195</v>
      </c>
      <c r="F39" s="8">
        <v>72670</v>
      </c>
      <c r="G39" s="8">
        <f t="shared" si="6"/>
        <v>21816.824570642642</v>
      </c>
      <c r="H39" s="8">
        <v>42670</v>
      </c>
      <c r="I39" s="8">
        <f t="shared" si="7"/>
        <v>21816.824570642642</v>
      </c>
      <c r="J39" s="8">
        <v>42670</v>
      </c>
      <c r="K39" s="8">
        <v>56</v>
      </c>
      <c r="L39" s="8"/>
      <c r="M39" s="8">
        <v>67</v>
      </c>
      <c r="N39" s="8">
        <v>62</v>
      </c>
      <c r="O39" s="8">
        <v>55</v>
      </c>
      <c r="P39" s="8">
        <v>63</v>
      </c>
      <c r="Q39" s="8">
        <v>64</v>
      </c>
      <c r="R39" s="8"/>
      <c r="S39" s="8"/>
      <c r="T39" s="8"/>
      <c r="U39" s="8">
        <v>54</v>
      </c>
      <c r="V39" s="8"/>
      <c r="W39" s="8"/>
      <c r="X39" s="9">
        <f t="shared" si="4"/>
        <v>421</v>
      </c>
      <c r="Y39" s="10" t="s">
        <v>207</v>
      </c>
    </row>
    <row r="40" spans="1:25" ht="78.75" x14ac:dyDescent="0.25">
      <c r="A40" s="4">
        <v>118</v>
      </c>
      <c r="B40" s="5" t="s">
        <v>27</v>
      </c>
      <c r="C40" s="5" t="s">
        <v>134</v>
      </c>
      <c r="D40" s="6" t="s">
        <v>28</v>
      </c>
      <c r="E40" s="7">
        <f t="shared" si="5"/>
        <v>139173.65006161068</v>
      </c>
      <c r="F40" s="8">
        <v>272200</v>
      </c>
      <c r="G40" s="8">
        <f t="shared" si="6"/>
        <v>123937.15200196336</v>
      </c>
      <c r="H40" s="8">
        <v>242400</v>
      </c>
      <c r="I40" s="8">
        <f t="shared" si="7"/>
        <v>123937.15200196336</v>
      </c>
      <c r="J40" s="8">
        <v>242400</v>
      </c>
      <c r="K40" s="8">
        <v>59</v>
      </c>
      <c r="L40" s="8">
        <v>60</v>
      </c>
      <c r="M40" s="8">
        <v>59</v>
      </c>
      <c r="N40" s="8">
        <v>57</v>
      </c>
      <c r="O40" s="8">
        <v>61</v>
      </c>
      <c r="P40" s="11"/>
      <c r="Q40" s="8">
        <v>59</v>
      </c>
      <c r="R40" s="8"/>
      <c r="S40" s="8"/>
      <c r="T40" s="8">
        <v>57</v>
      </c>
      <c r="U40" s="8"/>
      <c r="V40" s="8"/>
      <c r="W40" s="8"/>
      <c r="X40" s="9">
        <f t="shared" si="4"/>
        <v>412</v>
      </c>
      <c r="Y40" s="10" t="s">
        <v>208</v>
      </c>
    </row>
    <row r="41" spans="1:25" ht="47.25" x14ac:dyDescent="0.25">
      <c r="A41" s="4">
        <v>119</v>
      </c>
      <c r="B41" s="5" t="s">
        <v>38</v>
      </c>
      <c r="C41" s="5" t="s">
        <v>39</v>
      </c>
      <c r="D41" s="15" t="s">
        <v>40</v>
      </c>
      <c r="E41" s="7">
        <f t="shared" si="5"/>
        <v>84823.323090452643</v>
      </c>
      <c r="F41" s="8">
        <v>165900</v>
      </c>
      <c r="G41" s="8">
        <f t="shared" si="6"/>
        <v>54708.231287995382</v>
      </c>
      <c r="H41" s="8">
        <v>107000</v>
      </c>
      <c r="I41" s="8">
        <f t="shared" si="7"/>
        <v>54708.231287995382</v>
      </c>
      <c r="J41" s="8">
        <v>107000</v>
      </c>
      <c r="K41" s="8">
        <v>61</v>
      </c>
      <c r="L41" s="8"/>
      <c r="M41" s="8">
        <v>55</v>
      </c>
      <c r="N41" s="8">
        <v>60</v>
      </c>
      <c r="O41" s="8">
        <v>56</v>
      </c>
      <c r="P41" s="8">
        <v>60</v>
      </c>
      <c r="Q41" s="8">
        <v>60</v>
      </c>
      <c r="R41" s="8"/>
      <c r="S41" s="8"/>
      <c r="T41" s="8"/>
      <c r="U41" s="8">
        <v>60</v>
      </c>
      <c r="V41" s="8"/>
      <c r="W41" s="8"/>
      <c r="X41" s="9">
        <f t="shared" si="4"/>
        <v>412</v>
      </c>
      <c r="Y41" s="10" t="s">
        <v>209</v>
      </c>
    </row>
    <row r="42" spans="1:25" ht="31.5" x14ac:dyDescent="0.25">
      <c r="A42" s="4">
        <v>125</v>
      </c>
      <c r="B42" s="5" t="s">
        <v>69</v>
      </c>
      <c r="C42" s="5" t="s">
        <v>148</v>
      </c>
      <c r="D42" s="13" t="s">
        <v>70</v>
      </c>
      <c r="E42" s="7">
        <f t="shared" si="5"/>
        <v>30856.465030191786</v>
      </c>
      <c r="F42" s="7">
        <v>60350</v>
      </c>
      <c r="G42" s="8">
        <f t="shared" si="6"/>
        <v>28811.297505406914</v>
      </c>
      <c r="H42" s="7">
        <v>56350</v>
      </c>
      <c r="I42" s="8">
        <f t="shared" si="7"/>
        <v>28811.297505406914</v>
      </c>
      <c r="J42" s="7">
        <v>56350</v>
      </c>
      <c r="K42" s="7">
        <v>56</v>
      </c>
      <c r="L42" s="7">
        <v>55</v>
      </c>
      <c r="M42" s="7">
        <v>59</v>
      </c>
      <c r="N42" s="7">
        <v>56</v>
      </c>
      <c r="O42" s="7">
        <v>61</v>
      </c>
      <c r="P42" s="7">
        <v>61</v>
      </c>
      <c r="Q42" s="7">
        <v>59</v>
      </c>
      <c r="R42" s="7"/>
      <c r="S42" s="7"/>
      <c r="T42" s="7"/>
      <c r="U42" s="7"/>
      <c r="V42" s="7"/>
      <c r="W42" s="7"/>
      <c r="X42" s="9">
        <f t="shared" si="4"/>
        <v>407</v>
      </c>
      <c r="Y42" s="10" t="s">
        <v>210</v>
      </c>
    </row>
    <row r="43" spans="1:25" ht="47.25" x14ac:dyDescent="0.25">
      <c r="A43" s="4">
        <v>134</v>
      </c>
      <c r="B43" s="5" t="s">
        <v>15</v>
      </c>
      <c r="C43" s="5" t="s">
        <v>16</v>
      </c>
      <c r="D43" s="6" t="s">
        <v>17</v>
      </c>
      <c r="E43" s="7">
        <f t="shared" ref="E43:E60" si="8">SUM(F43/1.95583)</f>
        <v>169263.17727000813</v>
      </c>
      <c r="F43" s="7">
        <v>331050</v>
      </c>
      <c r="G43" s="8">
        <f t="shared" ref="G43:G60" si="9">SUM(H43/1.95583)</f>
        <v>109620.97932846924</v>
      </c>
      <c r="H43" s="7">
        <v>214400</v>
      </c>
      <c r="I43" s="8">
        <f t="shared" ref="I43:I60" si="10">SUM(J43/1.95583)</f>
        <v>109620.97932846924</v>
      </c>
      <c r="J43" s="7">
        <v>214400</v>
      </c>
      <c r="K43" s="7">
        <v>61</v>
      </c>
      <c r="L43" s="7">
        <v>62</v>
      </c>
      <c r="M43" s="7">
        <v>46</v>
      </c>
      <c r="N43" s="7">
        <v>58</v>
      </c>
      <c r="O43" s="7">
        <v>65</v>
      </c>
      <c r="P43" s="11"/>
      <c r="Q43" s="7">
        <v>59</v>
      </c>
      <c r="R43" s="7"/>
      <c r="S43" s="7"/>
      <c r="T43" s="7">
        <v>50</v>
      </c>
      <c r="U43" s="7"/>
      <c r="V43" s="7"/>
      <c r="W43" s="7"/>
      <c r="X43" s="9">
        <f t="shared" ref="X43:X60" si="11">SUM(K43:W43)</f>
        <v>401</v>
      </c>
      <c r="Y43" s="10" t="s">
        <v>211</v>
      </c>
    </row>
    <row r="44" spans="1:25" ht="31.5" x14ac:dyDescent="0.25">
      <c r="A44" s="4">
        <v>140</v>
      </c>
      <c r="B44" s="5" t="s">
        <v>82</v>
      </c>
      <c r="C44" s="5" t="s">
        <v>83</v>
      </c>
      <c r="D44" s="13" t="s">
        <v>153</v>
      </c>
      <c r="E44" s="7">
        <f t="shared" si="8"/>
        <v>75952.408951698264</v>
      </c>
      <c r="F44" s="7">
        <v>148550</v>
      </c>
      <c r="G44" s="8">
        <f t="shared" si="9"/>
        <v>57290.255288036285</v>
      </c>
      <c r="H44" s="7">
        <v>112050</v>
      </c>
      <c r="I44" s="8">
        <f t="shared" si="10"/>
        <v>57290.255288036285</v>
      </c>
      <c r="J44" s="7">
        <v>112050</v>
      </c>
      <c r="K44" s="8">
        <v>55</v>
      </c>
      <c r="L44" s="8"/>
      <c r="M44" s="8">
        <v>57</v>
      </c>
      <c r="N44" s="8">
        <v>57</v>
      </c>
      <c r="O44" s="8">
        <v>56</v>
      </c>
      <c r="P44" s="8">
        <v>56</v>
      </c>
      <c r="Q44" s="8">
        <v>58</v>
      </c>
      <c r="R44" s="8"/>
      <c r="S44" s="8"/>
      <c r="T44" s="8"/>
      <c r="U44" s="8">
        <v>53</v>
      </c>
      <c r="V44" s="8"/>
      <c r="W44" s="8"/>
      <c r="X44" s="9">
        <f t="shared" si="11"/>
        <v>392</v>
      </c>
      <c r="Y44" s="10" t="s">
        <v>212</v>
      </c>
    </row>
    <row r="45" spans="1:25" ht="31.5" x14ac:dyDescent="0.25">
      <c r="A45" s="4">
        <v>144</v>
      </c>
      <c r="B45" s="5" t="s">
        <v>116</v>
      </c>
      <c r="C45" s="5" t="s">
        <v>170</v>
      </c>
      <c r="D45" s="13" t="s">
        <v>89</v>
      </c>
      <c r="E45" s="7">
        <f t="shared" si="8"/>
        <v>18657.040744850012</v>
      </c>
      <c r="F45" s="7">
        <v>36490</v>
      </c>
      <c r="G45" s="8">
        <f t="shared" si="9"/>
        <v>18657.040744850012</v>
      </c>
      <c r="H45" s="7">
        <v>36490</v>
      </c>
      <c r="I45" s="8">
        <f t="shared" si="10"/>
        <v>18657.040744850012</v>
      </c>
      <c r="J45" s="7">
        <v>36490</v>
      </c>
      <c r="K45" s="14">
        <v>57</v>
      </c>
      <c r="L45" s="14">
        <v>55</v>
      </c>
      <c r="M45" s="14">
        <v>59</v>
      </c>
      <c r="N45" s="14">
        <v>53</v>
      </c>
      <c r="O45" s="14">
        <v>55</v>
      </c>
      <c r="P45" s="14"/>
      <c r="Q45" s="14">
        <v>58</v>
      </c>
      <c r="R45" s="14"/>
      <c r="S45" s="14"/>
      <c r="T45" s="14"/>
      <c r="U45" s="14"/>
      <c r="V45" s="14"/>
      <c r="W45" s="14">
        <v>54</v>
      </c>
      <c r="X45" s="9">
        <f t="shared" si="11"/>
        <v>391</v>
      </c>
      <c r="Y45" s="12" t="s">
        <v>213</v>
      </c>
    </row>
    <row r="46" spans="1:25" ht="47.25" x14ac:dyDescent="0.25">
      <c r="A46" s="4">
        <v>145</v>
      </c>
      <c r="B46" s="5" t="s">
        <v>49</v>
      </c>
      <c r="C46" s="5" t="s">
        <v>140</v>
      </c>
      <c r="D46" s="6" t="s">
        <v>141</v>
      </c>
      <c r="E46" s="7">
        <f t="shared" si="8"/>
        <v>42895.34366483795</v>
      </c>
      <c r="F46" s="8">
        <v>83896</v>
      </c>
      <c r="G46" s="8">
        <f t="shared" si="9"/>
        <v>34765.802753818076</v>
      </c>
      <c r="H46" s="8">
        <v>67996</v>
      </c>
      <c r="I46" s="8">
        <f t="shared" si="10"/>
        <v>34765.802753818076</v>
      </c>
      <c r="J46" s="8">
        <v>67996</v>
      </c>
      <c r="K46" s="8">
        <v>60</v>
      </c>
      <c r="L46" s="8"/>
      <c r="M46" s="8">
        <v>53</v>
      </c>
      <c r="N46" s="8">
        <v>54</v>
      </c>
      <c r="O46" s="8">
        <v>56</v>
      </c>
      <c r="P46" s="8">
        <v>54</v>
      </c>
      <c r="Q46" s="8">
        <v>56</v>
      </c>
      <c r="R46" s="8"/>
      <c r="S46" s="8"/>
      <c r="T46" s="8"/>
      <c r="U46" s="8">
        <v>57</v>
      </c>
      <c r="V46" s="8"/>
      <c r="W46" s="8"/>
      <c r="X46" s="9">
        <f t="shared" si="11"/>
        <v>390</v>
      </c>
      <c r="Y46" s="10" t="s">
        <v>214</v>
      </c>
    </row>
    <row r="47" spans="1:25" ht="47.25" x14ac:dyDescent="0.25">
      <c r="A47" s="4">
        <v>152</v>
      </c>
      <c r="B47" s="14" t="s">
        <v>108</v>
      </c>
      <c r="C47" s="14" t="s">
        <v>107</v>
      </c>
      <c r="D47" s="14" t="s">
        <v>161</v>
      </c>
      <c r="E47" s="7">
        <f t="shared" si="8"/>
        <v>127277.42186181826</v>
      </c>
      <c r="F47" s="8">
        <v>248933</v>
      </c>
      <c r="G47" s="8">
        <f t="shared" si="9"/>
        <v>127277.42186181826</v>
      </c>
      <c r="H47" s="7">
        <v>248933</v>
      </c>
      <c r="I47" s="8">
        <f t="shared" si="10"/>
        <v>127277.42186181826</v>
      </c>
      <c r="J47" s="7">
        <v>248933</v>
      </c>
      <c r="K47" s="15">
        <v>53</v>
      </c>
      <c r="L47" s="15"/>
      <c r="M47" s="15">
        <v>56</v>
      </c>
      <c r="N47" s="15">
        <v>54</v>
      </c>
      <c r="O47" s="15">
        <v>53</v>
      </c>
      <c r="P47" s="15">
        <v>54</v>
      </c>
      <c r="Q47" s="15">
        <v>59</v>
      </c>
      <c r="R47" s="15"/>
      <c r="S47" s="15"/>
      <c r="T47" s="15"/>
      <c r="U47" s="15">
        <v>54</v>
      </c>
      <c r="V47" s="15"/>
      <c r="W47" s="15"/>
      <c r="X47" s="9">
        <f t="shared" si="11"/>
        <v>383</v>
      </c>
      <c r="Y47" s="12" t="s">
        <v>215</v>
      </c>
    </row>
    <row r="48" spans="1:25" ht="31.5" x14ac:dyDescent="0.25">
      <c r="A48" s="4">
        <v>153</v>
      </c>
      <c r="B48" s="14" t="s">
        <v>92</v>
      </c>
      <c r="C48" s="14" t="s">
        <v>176</v>
      </c>
      <c r="D48" s="14" t="s">
        <v>93</v>
      </c>
      <c r="E48" s="7">
        <f t="shared" si="8"/>
        <v>15338.756435886555</v>
      </c>
      <c r="F48" s="7">
        <v>30000</v>
      </c>
      <c r="G48" s="8">
        <f t="shared" si="9"/>
        <v>15338.756435886555</v>
      </c>
      <c r="H48" s="7">
        <v>30000</v>
      </c>
      <c r="I48" s="8">
        <f t="shared" si="10"/>
        <v>15338.756435886555</v>
      </c>
      <c r="J48" s="7">
        <v>30000</v>
      </c>
      <c r="K48" s="14">
        <v>52</v>
      </c>
      <c r="L48" s="14">
        <v>53</v>
      </c>
      <c r="M48" s="14">
        <v>56</v>
      </c>
      <c r="N48" s="14">
        <v>54</v>
      </c>
      <c r="O48" s="14"/>
      <c r="P48" s="14"/>
      <c r="Q48" s="14">
        <v>58</v>
      </c>
      <c r="R48" s="14"/>
      <c r="S48" s="14">
        <v>53</v>
      </c>
      <c r="T48" s="14">
        <v>55</v>
      </c>
      <c r="U48" s="14"/>
      <c r="V48" s="14"/>
      <c r="W48" s="14"/>
      <c r="X48" s="9">
        <f t="shared" si="11"/>
        <v>381</v>
      </c>
      <c r="Y48" s="12" t="s">
        <v>216</v>
      </c>
    </row>
    <row r="49" spans="1:25" ht="15.75" x14ac:dyDescent="0.25">
      <c r="A49" s="4">
        <v>154</v>
      </c>
      <c r="B49" s="5" t="s">
        <v>78</v>
      </c>
      <c r="C49" s="5" t="s">
        <v>79</v>
      </c>
      <c r="D49" s="13" t="s">
        <v>80</v>
      </c>
      <c r="E49" s="7">
        <f t="shared" si="8"/>
        <v>25015.977871287381</v>
      </c>
      <c r="F49" s="8">
        <v>48927</v>
      </c>
      <c r="G49" s="8">
        <f t="shared" si="9"/>
        <v>19391.767178128979</v>
      </c>
      <c r="H49" s="8">
        <v>37927</v>
      </c>
      <c r="I49" s="8">
        <f t="shared" si="10"/>
        <v>19391.767178128979</v>
      </c>
      <c r="J49" s="8">
        <v>37927</v>
      </c>
      <c r="K49" s="8">
        <v>53</v>
      </c>
      <c r="L49" s="8"/>
      <c r="M49" s="8">
        <v>58</v>
      </c>
      <c r="N49" s="8">
        <v>53</v>
      </c>
      <c r="O49" s="8">
        <v>53</v>
      </c>
      <c r="P49" s="8">
        <v>54</v>
      </c>
      <c r="Q49" s="8">
        <v>55</v>
      </c>
      <c r="R49" s="8"/>
      <c r="S49" s="8"/>
      <c r="T49" s="8"/>
      <c r="U49" s="8">
        <v>54</v>
      </c>
      <c r="V49" s="8"/>
      <c r="W49" s="8"/>
      <c r="X49" s="9">
        <f t="shared" si="11"/>
        <v>380</v>
      </c>
      <c r="Y49" s="10" t="s">
        <v>217</v>
      </c>
    </row>
    <row r="50" spans="1:25" ht="31.5" x14ac:dyDescent="0.25">
      <c r="A50" s="4">
        <v>158</v>
      </c>
      <c r="B50" s="5" t="s">
        <v>54</v>
      </c>
      <c r="C50" s="5" t="s">
        <v>144</v>
      </c>
      <c r="D50" s="6" t="s">
        <v>145</v>
      </c>
      <c r="E50" s="7">
        <f t="shared" si="8"/>
        <v>39216.087287749957</v>
      </c>
      <c r="F50" s="8">
        <v>76700</v>
      </c>
      <c r="G50" s="8">
        <f t="shared" si="9"/>
        <v>18534.330693362921</v>
      </c>
      <c r="H50" s="8">
        <v>36250</v>
      </c>
      <c r="I50" s="8">
        <f t="shared" si="10"/>
        <v>18278.68475276481</v>
      </c>
      <c r="J50" s="8">
        <v>35750</v>
      </c>
      <c r="K50" s="8">
        <v>56</v>
      </c>
      <c r="L50" s="8"/>
      <c r="M50" s="8">
        <v>54</v>
      </c>
      <c r="N50" s="8">
        <v>51</v>
      </c>
      <c r="O50" s="8">
        <v>47</v>
      </c>
      <c r="P50" s="8">
        <v>53</v>
      </c>
      <c r="Q50" s="8">
        <v>58</v>
      </c>
      <c r="R50" s="8"/>
      <c r="S50" s="8"/>
      <c r="T50" s="8"/>
      <c r="U50" s="8">
        <v>59</v>
      </c>
      <c r="V50" s="8"/>
      <c r="W50" s="8"/>
      <c r="X50" s="9">
        <f t="shared" si="11"/>
        <v>378</v>
      </c>
      <c r="Y50" s="12" t="s">
        <v>229</v>
      </c>
    </row>
    <row r="51" spans="1:25" ht="31.5" x14ac:dyDescent="0.25">
      <c r="A51" s="4">
        <v>159</v>
      </c>
      <c r="B51" s="5" t="s">
        <v>243</v>
      </c>
      <c r="C51" s="5" t="s">
        <v>244</v>
      </c>
      <c r="D51" s="6" t="s">
        <v>245</v>
      </c>
      <c r="E51" s="7">
        <v>144705.82821615375</v>
      </c>
      <c r="F51" s="8">
        <v>283020</v>
      </c>
      <c r="G51" s="8">
        <v>127822.97029905462</v>
      </c>
      <c r="H51" s="8">
        <v>250000</v>
      </c>
      <c r="I51" s="8">
        <v>127822.97029905462</v>
      </c>
      <c r="J51" s="8">
        <v>250000</v>
      </c>
      <c r="K51" s="8">
        <v>63</v>
      </c>
      <c r="L51" s="8">
        <v>61</v>
      </c>
      <c r="M51" s="8">
        <v>52</v>
      </c>
      <c r="N51" s="8">
        <v>48</v>
      </c>
      <c r="O51" s="8">
        <v>51</v>
      </c>
      <c r="P51" s="8"/>
      <c r="Q51" s="8">
        <v>53</v>
      </c>
      <c r="R51" s="8"/>
      <c r="S51" s="8"/>
      <c r="T51" s="8">
        <v>49</v>
      </c>
      <c r="U51" s="8"/>
      <c r="V51" s="8"/>
      <c r="W51" s="8"/>
      <c r="X51" s="9">
        <v>377</v>
      </c>
      <c r="Y51" s="12" t="s">
        <v>246</v>
      </c>
    </row>
    <row r="52" spans="1:25" ht="47.25" x14ac:dyDescent="0.25">
      <c r="A52" s="4">
        <v>160</v>
      </c>
      <c r="B52" s="5" t="s">
        <v>55</v>
      </c>
      <c r="C52" s="5" t="s">
        <v>56</v>
      </c>
      <c r="D52" s="6" t="s">
        <v>66</v>
      </c>
      <c r="E52" s="7">
        <f t="shared" si="8"/>
        <v>46374.173624497016</v>
      </c>
      <c r="F52" s="8">
        <v>90700</v>
      </c>
      <c r="G52" s="8">
        <f t="shared" si="9"/>
        <v>41736.756262047318</v>
      </c>
      <c r="H52" s="8">
        <v>81630</v>
      </c>
      <c r="I52" s="8">
        <f t="shared" si="10"/>
        <v>41736.756262047318</v>
      </c>
      <c r="J52" s="8">
        <v>81630</v>
      </c>
      <c r="K52" s="8">
        <v>53</v>
      </c>
      <c r="L52" s="8"/>
      <c r="M52" s="8">
        <v>50</v>
      </c>
      <c r="N52" s="8">
        <v>59</v>
      </c>
      <c r="O52" s="8">
        <v>49</v>
      </c>
      <c r="P52" s="8">
        <v>52</v>
      </c>
      <c r="Q52" s="8">
        <v>57</v>
      </c>
      <c r="R52" s="8"/>
      <c r="S52" s="8"/>
      <c r="T52" s="8"/>
      <c r="U52" s="8">
        <v>57</v>
      </c>
      <c r="V52" s="8"/>
      <c r="W52" s="8"/>
      <c r="X52" s="9">
        <f t="shared" si="11"/>
        <v>377</v>
      </c>
      <c r="Y52" s="10" t="s">
        <v>218</v>
      </c>
    </row>
    <row r="53" spans="1:25" ht="78.75" x14ac:dyDescent="0.25">
      <c r="A53" s="4">
        <v>163</v>
      </c>
      <c r="B53" s="5" t="s">
        <v>44</v>
      </c>
      <c r="C53" s="5" t="s">
        <v>45</v>
      </c>
      <c r="D53" s="6" t="s">
        <v>46</v>
      </c>
      <c r="E53" s="7">
        <f t="shared" si="8"/>
        <v>112305.2617047494</v>
      </c>
      <c r="F53" s="8">
        <v>219650</v>
      </c>
      <c r="G53" s="8">
        <f t="shared" si="9"/>
        <v>98244.734971853381</v>
      </c>
      <c r="H53" s="8">
        <v>192150</v>
      </c>
      <c r="I53" s="8">
        <f t="shared" si="10"/>
        <v>98244.734971853381</v>
      </c>
      <c r="J53" s="8">
        <v>192150</v>
      </c>
      <c r="K53" s="8">
        <v>52</v>
      </c>
      <c r="L53" s="8">
        <v>53</v>
      </c>
      <c r="M53" s="8">
        <v>55</v>
      </c>
      <c r="N53" s="8">
        <v>53</v>
      </c>
      <c r="O53" s="8">
        <v>55</v>
      </c>
      <c r="P53" s="8">
        <v>52</v>
      </c>
      <c r="Q53" s="8">
        <v>54</v>
      </c>
      <c r="R53" s="8"/>
      <c r="S53" s="8"/>
      <c r="T53" s="8"/>
      <c r="U53" s="8"/>
      <c r="V53" s="8"/>
      <c r="W53" s="8"/>
      <c r="X53" s="9">
        <f t="shared" si="11"/>
        <v>374</v>
      </c>
      <c r="Y53" s="12" t="s">
        <v>219</v>
      </c>
    </row>
    <row r="54" spans="1:25" ht="31.5" x14ac:dyDescent="0.25">
      <c r="A54" s="4">
        <v>164</v>
      </c>
      <c r="B54" s="5" t="s">
        <v>86</v>
      </c>
      <c r="C54" s="5" t="s">
        <v>87</v>
      </c>
      <c r="D54" s="13" t="s">
        <v>88</v>
      </c>
      <c r="E54" s="7">
        <f t="shared" si="8"/>
        <v>48680.100008691967</v>
      </c>
      <c r="F54" s="7">
        <v>95210</v>
      </c>
      <c r="G54" s="8">
        <f t="shared" si="9"/>
        <v>46634.93248390709</v>
      </c>
      <c r="H54" s="7">
        <v>91210</v>
      </c>
      <c r="I54" s="8">
        <f t="shared" si="10"/>
        <v>46634.93248390709</v>
      </c>
      <c r="J54" s="7">
        <v>91210</v>
      </c>
      <c r="K54" s="8">
        <v>52</v>
      </c>
      <c r="L54" s="8"/>
      <c r="M54" s="8">
        <v>63</v>
      </c>
      <c r="N54" s="8">
        <v>51</v>
      </c>
      <c r="O54" s="8">
        <v>53</v>
      </c>
      <c r="P54" s="8">
        <v>49</v>
      </c>
      <c r="Q54" s="8">
        <v>52</v>
      </c>
      <c r="R54" s="8"/>
      <c r="S54" s="8"/>
      <c r="T54" s="8"/>
      <c r="U54" s="8">
        <v>54</v>
      </c>
      <c r="V54" s="8"/>
      <c r="W54" s="8"/>
      <c r="X54" s="9">
        <f t="shared" si="11"/>
        <v>374</v>
      </c>
      <c r="Y54" s="10" t="s">
        <v>220</v>
      </c>
    </row>
    <row r="55" spans="1:25" ht="15.75" x14ac:dyDescent="0.25">
      <c r="A55" s="4">
        <v>169</v>
      </c>
      <c r="B55" s="14" t="s">
        <v>127</v>
      </c>
      <c r="C55" s="14" t="s">
        <v>128</v>
      </c>
      <c r="D55" s="14" t="s">
        <v>91</v>
      </c>
      <c r="E55" s="7">
        <f t="shared" si="8"/>
        <v>30907.594218311409</v>
      </c>
      <c r="F55" s="7">
        <v>60450</v>
      </c>
      <c r="G55" s="8">
        <f t="shared" si="9"/>
        <v>29680.493703440483</v>
      </c>
      <c r="H55" s="7">
        <v>58050</v>
      </c>
      <c r="I55" s="8">
        <f t="shared" si="10"/>
        <v>29680.493703440483</v>
      </c>
      <c r="J55" s="7">
        <v>58050</v>
      </c>
      <c r="K55" s="14">
        <v>54</v>
      </c>
      <c r="L55" s="14">
        <v>53</v>
      </c>
      <c r="M55" s="14">
        <v>57</v>
      </c>
      <c r="N55" s="14">
        <v>57</v>
      </c>
      <c r="O55" s="14"/>
      <c r="P55" s="14"/>
      <c r="Q55" s="14">
        <v>51</v>
      </c>
      <c r="R55" s="14"/>
      <c r="S55" s="14">
        <v>44</v>
      </c>
      <c r="T55" s="14"/>
      <c r="U55" s="14"/>
      <c r="V55" s="14"/>
      <c r="W55" s="14">
        <v>55</v>
      </c>
      <c r="X55" s="9">
        <f t="shared" si="11"/>
        <v>371</v>
      </c>
      <c r="Y55" s="12" t="s">
        <v>221</v>
      </c>
    </row>
    <row r="56" spans="1:25" ht="31.5" x14ac:dyDescent="0.25">
      <c r="A56" s="4">
        <v>170</v>
      </c>
      <c r="B56" s="5" t="s">
        <v>14</v>
      </c>
      <c r="C56" s="5" t="s">
        <v>103</v>
      </c>
      <c r="D56" s="6" t="s">
        <v>68</v>
      </c>
      <c r="E56" s="7">
        <f t="shared" si="8"/>
        <v>21660.3692549966</v>
      </c>
      <c r="F56" s="7">
        <v>42364</v>
      </c>
      <c r="G56" s="8">
        <f t="shared" si="9"/>
        <v>19431.136652981088</v>
      </c>
      <c r="H56" s="7">
        <v>38004</v>
      </c>
      <c r="I56" s="8">
        <f t="shared" si="10"/>
        <v>19431.136652981088</v>
      </c>
      <c r="J56" s="7">
        <v>38004</v>
      </c>
      <c r="K56" s="7">
        <v>44</v>
      </c>
      <c r="L56" s="7">
        <v>41</v>
      </c>
      <c r="M56" s="7">
        <v>63</v>
      </c>
      <c r="N56" s="7">
        <v>54</v>
      </c>
      <c r="O56" s="7">
        <v>60</v>
      </c>
      <c r="P56" s="11"/>
      <c r="Q56" s="7">
        <v>62</v>
      </c>
      <c r="R56" s="7"/>
      <c r="S56" s="7"/>
      <c r="T56" s="7">
        <v>45</v>
      </c>
      <c r="U56" s="7"/>
      <c r="V56" s="7"/>
      <c r="W56" s="7"/>
      <c r="X56" s="9">
        <f t="shared" si="11"/>
        <v>369</v>
      </c>
      <c r="Y56" s="10" t="s">
        <v>222</v>
      </c>
    </row>
    <row r="57" spans="1:25" ht="15.75" x14ac:dyDescent="0.25">
      <c r="A57" s="4">
        <v>171</v>
      </c>
      <c r="B57" s="5" t="s">
        <v>118</v>
      </c>
      <c r="C57" s="5" t="s">
        <v>172</v>
      </c>
      <c r="D57" s="13" t="s">
        <v>171</v>
      </c>
      <c r="E57" s="7">
        <f t="shared" si="8"/>
        <v>19406.083350802473</v>
      </c>
      <c r="F57" s="7">
        <v>37955</v>
      </c>
      <c r="G57" s="8">
        <f t="shared" si="9"/>
        <v>17867.094788401857</v>
      </c>
      <c r="H57" s="7">
        <v>34945</v>
      </c>
      <c r="I57" s="8">
        <f t="shared" si="10"/>
        <v>17867.094788401857</v>
      </c>
      <c r="J57" s="7">
        <v>34945</v>
      </c>
      <c r="K57" s="14">
        <v>48</v>
      </c>
      <c r="L57" s="14">
        <v>48</v>
      </c>
      <c r="M57" s="14">
        <v>65</v>
      </c>
      <c r="N57" s="14">
        <v>50</v>
      </c>
      <c r="O57" s="14">
        <v>48</v>
      </c>
      <c r="P57" s="14"/>
      <c r="Q57" s="14">
        <v>54</v>
      </c>
      <c r="R57" s="14"/>
      <c r="S57" s="14"/>
      <c r="T57" s="14"/>
      <c r="U57" s="14"/>
      <c r="V57" s="14"/>
      <c r="W57" s="14">
        <v>53</v>
      </c>
      <c r="X57" s="9">
        <f t="shared" si="11"/>
        <v>366</v>
      </c>
      <c r="Y57" s="12" t="s">
        <v>224</v>
      </c>
    </row>
    <row r="58" spans="1:25" ht="27.6" customHeight="1" x14ac:dyDescent="0.25">
      <c r="A58" s="4">
        <v>172</v>
      </c>
      <c r="B58" s="5" t="s">
        <v>41</v>
      </c>
      <c r="C58" s="5" t="s">
        <v>42</v>
      </c>
      <c r="D58" s="6" t="s">
        <v>43</v>
      </c>
      <c r="E58" s="7">
        <f t="shared" si="8"/>
        <v>91388.822136893286</v>
      </c>
      <c r="F58" s="8">
        <v>178741</v>
      </c>
      <c r="G58" s="8">
        <f t="shared" si="9"/>
        <v>81908.959367634205</v>
      </c>
      <c r="H58" s="8">
        <v>160200</v>
      </c>
      <c r="I58" s="8">
        <f t="shared" si="10"/>
        <v>81908.959367634205</v>
      </c>
      <c r="J58" s="8">
        <v>160200</v>
      </c>
      <c r="K58" s="8">
        <v>58</v>
      </c>
      <c r="L58" s="8"/>
      <c r="M58" s="8">
        <v>55</v>
      </c>
      <c r="N58" s="8">
        <v>48</v>
      </c>
      <c r="O58" s="8">
        <v>46</v>
      </c>
      <c r="P58" s="8">
        <v>44</v>
      </c>
      <c r="Q58" s="8">
        <v>56</v>
      </c>
      <c r="R58" s="8"/>
      <c r="S58" s="8"/>
      <c r="T58" s="8"/>
      <c r="U58" s="8">
        <v>58</v>
      </c>
      <c r="V58" s="8"/>
      <c r="W58" s="8"/>
      <c r="X58" s="9">
        <f t="shared" si="11"/>
        <v>365</v>
      </c>
      <c r="Y58" s="10" t="s">
        <v>223</v>
      </c>
    </row>
    <row r="59" spans="1:25" ht="78.75" x14ac:dyDescent="0.25">
      <c r="A59" s="4">
        <v>175</v>
      </c>
      <c r="B59" s="5" t="s">
        <v>129</v>
      </c>
      <c r="C59" s="5" t="s">
        <v>130</v>
      </c>
      <c r="D59" s="13" t="s">
        <v>117</v>
      </c>
      <c r="E59" s="7">
        <f t="shared" si="8"/>
        <v>102937.37185747227</v>
      </c>
      <c r="F59" s="7">
        <v>201328</v>
      </c>
      <c r="G59" s="8">
        <f t="shared" si="9"/>
        <v>102937.37185747227</v>
      </c>
      <c r="H59" s="7">
        <v>201328</v>
      </c>
      <c r="I59" s="8">
        <f t="shared" si="10"/>
        <v>102937.37185747227</v>
      </c>
      <c r="J59" s="7">
        <v>201328</v>
      </c>
      <c r="K59" s="14">
        <v>51</v>
      </c>
      <c r="L59" s="14">
        <v>53</v>
      </c>
      <c r="M59" s="14">
        <v>56</v>
      </c>
      <c r="N59" s="14">
        <v>47</v>
      </c>
      <c r="O59" s="14">
        <v>52</v>
      </c>
      <c r="P59" s="14"/>
      <c r="Q59" s="14">
        <v>52</v>
      </c>
      <c r="R59" s="14"/>
      <c r="S59" s="14"/>
      <c r="T59" s="14"/>
      <c r="U59" s="14"/>
      <c r="V59" s="14"/>
      <c r="W59" s="14">
        <v>49</v>
      </c>
      <c r="X59" s="9">
        <f t="shared" si="11"/>
        <v>360</v>
      </c>
      <c r="Y59" s="12" t="s">
        <v>190</v>
      </c>
    </row>
    <row r="60" spans="1:25" ht="15.75" x14ac:dyDescent="0.25">
      <c r="A60" s="4">
        <v>185</v>
      </c>
      <c r="B60" s="5" t="s">
        <v>71</v>
      </c>
      <c r="C60" s="13" t="s">
        <v>149</v>
      </c>
      <c r="D60" s="14" t="s">
        <v>72</v>
      </c>
      <c r="E60" s="7">
        <f t="shared" si="8"/>
        <v>40903.350495697479</v>
      </c>
      <c r="F60" s="8">
        <v>80000</v>
      </c>
      <c r="G60" s="8">
        <f t="shared" si="9"/>
        <v>40903.350495697479</v>
      </c>
      <c r="H60" s="8">
        <v>80000</v>
      </c>
      <c r="I60" s="8">
        <f t="shared" si="10"/>
        <v>40903.350495697479</v>
      </c>
      <c r="J60" s="8">
        <v>80000</v>
      </c>
      <c r="K60" s="8">
        <v>47</v>
      </c>
      <c r="L60" s="8"/>
      <c r="M60" s="8">
        <v>54</v>
      </c>
      <c r="N60" s="8">
        <v>47</v>
      </c>
      <c r="O60" s="8">
        <v>50</v>
      </c>
      <c r="P60" s="8">
        <v>54</v>
      </c>
      <c r="Q60" s="8">
        <v>49</v>
      </c>
      <c r="R60" s="8"/>
      <c r="S60" s="8"/>
      <c r="T60" s="8"/>
      <c r="U60" s="8">
        <v>51</v>
      </c>
      <c r="V60" s="8"/>
      <c r="W60" s="8"/>
      <c r="X60" s="9">
        <f t="shared" si="11"/>
        <v>352</v>
      </c>
      <c r="Y60" s="10" t="s">
        <v>225</v>
      </c>
    </row>
    <row r="61" spans="1:25" ht="31.5" x14ac:dyDescent="0.25">
      <c r="A61" s="4">
        <v>195</v>
      </c>
      <c r="B61" s="5" t="s">
        <v>237</v>
      </c>
      <c r="C61" s="5" t="s">
        <v>238</v>
      </c>
      <c r="D61" s="6" t="s">
        <v>239</v>
      </c>
      <c r="E61" s="7">
        <f t="shared" ref="E61" si="12">SUM(F61/1.95583)</f>
        <v>52691.696108557495</v>
      </c>
      <c r="F61" s="8">
        <v>103056</v>
      </c>
      <c r="G61" s="8">
        <f t="shared" ref="G61" si="13">SUM(H61/1.95583)</f>
        <v>30194.853335923879</v>
      </c>
      <c r="H61" s="8">
        <v>59056</v>
      </c>
      <c r="I61" s="8">
        <f t="shared" ref="I61" si="14">SUM(J61/1.95583)</f>
        <v>30194.853335923879</v>
      </c>
      <c r="J61" s="8">
        <v>59056</v>
      </c>
      <c r="K61" s="8">
        <v>54</v>
      </c>
      <c r="L61" s="8">
        <v>52</v>
      </c>
      <c r="M61" s="8">
        <v>53</v>
      </c>
      <c r="N61" s="8">
        <v>41</v>
      </c>
      <c r="O61" s="8">
        <v>46</v>
      </c>
      <c r="P61" s="11"/>
      <c r="Q61" s="8">
        <v>53</v>
      </c>
      <c r="R61" s="8"/>
      <c r="S61" s="8"/>
      <c r="T61" s="8">
        <v>46</v>
      </c>
      <c r="U61" s="8"/>
      <c r="V61" s="8"/>
      <c r="W61" s="8"/>
      <c r="X61" s="9">
        <f t="shared" ref="X61" si="15">SUM(K61:W61)</f>
        <v>345</v>
      </c>
      <c r="Y61" s="12" t="s">
        <v>240</v>
      </c>
    </row>
    <row r="62" spans="1:25" ht="31.5" x14ac:dyDescent="0.25">
      <c r="A62" s="4">
        <v>204</v>
      </c>
      <c r="B62" s="5" t="s">
        <v>73</v>
      </c>
      <c r="C62" s="5" t="s">
        <v>74</v>
      </c>
      <c r="D62" s="13" t="s">
        <v>150</v>
      </c>
      <c r="E62" s="7">
        <f t="shared" ref="E62" si="16">SUM(F62/1.95583)</f>
        <v>35323.622196203149</v>
      </c>
      <c r="F62" s="8">
        <v>69087</v>
      </c>
      <c r="G62" s="8">
        <f t="shared" ref="G62" si="17">SUM(H62/1.95583)</f>
        <v>32307.000097145457</v>
      </c>
      <c r="H62" s="8">
        <v>63187</v>
      </c>
      <c r="I62" s="8">
        <f t="shared" ref="I62" si="18">SUM(J62/1.95583)</f>
        <v>32307.000097145457</v>
      </c>
      <c r="J62" s="8">
        <v>63187</v>
      </c>
      <c r="K62" s="8">
        <v>47</v>
      </c>
      <c r="L62" s="8"/>
      <c r="M62" s="8">
        <v>49</v>
      </c>
      <c r="N62" s="8">
        <v>48</v>
      </c>
      <c r="O62" s="8">
        <v>48</v>
      </c>
      <c r="P62" s="8">
        <v>45</v>
      </c>
      <c r="Q62" s="8">
        <v>50</v>
      </c>
      <c r="R62" s="8"/>
      <c r="S62" s="8"/>
      <c r="T62" s="8"/>
      <c r="U62" s="8">
        <v>48</v>
      </c>
      <c r="V62" s="8"/>
      <c r="W62" s="8"/>
      <c r="X62" s="9">
        <f t="shared" ref="X62" si="19">SUM(K62:W62)</f>
        <v>335</v>
      </c>
      <c r="Y62" s="10" t="s">
        <v>226</v>
      </c>
    </row>
    <row r="63" spans="1:25" ht="15.75" x14ac:dyDescent="0.25">
      <c r="A63" s="37" t="s">
        <v>241</v>
      </c>
      <c r="B63" s="38"/>
      <c r="C63" s="38"/>
      <c r="D63" s="39"/>
      <c r="E63" s="28">
        <f t="shared" ref="E63:J63" si="20">SUM(E7:E62)</f>
        <v>4994054.1867135717</v>
      </c>
      <c r="F63" s="28">
        <f t="shared" si="20"/>
        <v>9767521</v>
      </c>
      <c r="G63" s="28">
        <f t="shared" si="20"/>
        <v>3097801.444910855</v>
      </c>
      <c r="H63" s="28">
        <f t="shared" si="20"/>
        <v>6058773</v>
      </c>
      <c r="I63" s="29">
        <f t="shared" si="20"/>
        <v>3096778.8611484626</v>
      </c>
      <c r="J63" s="28">
        <f t="shared" si="20"/>
        <v>6056773</v>
      </c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1"/>
      <c r="X63" s="30"/>
      <c r="Y63" s="30"/>
    </row>
    <row r="64" spans="1:25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</row>
    <row r="65" spans="1:25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</row>
    <row r="66" spans="1:25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</row>
    <row r="67" spans="1:25" ht="20.25" x14ac:dyDescent="0.3">
      <c r="A67" s="32"/>
      <c r="B67" s="32"/>
      <c r="C67" s="33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</row>
    <row r="68" spans="1:25" ht="18.75" x14ac:dyDescent="0.3">
      <c r="A68" s="32"/>
      <c r="B68" s="32"/>
      <c r="C68" s="34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</row>
    <row r="69" spans="1:25" ht="18.75" x14ac:dyDescent="0.3">
      <c r="A69" s="32"/>
      <c r="B69" s="32"/>
      <c r="C69" s="34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</row>
    <row r="70" spans="1:25" ht="18.75" x14ac:dyDescent="0.3">
      <c r="A70" s="32"/>
      <c r="B70" s="32"/>
      <c r="C70" s="34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</row>
    <row r="71" spans="1:25" ht="18.75" x14ac:dyDescent="0.3">
      <c r="A71" s="32"/>
      <c r="B71" s="32"/>
      <c r="C71" s="34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</row>
    <row r="72" spans="1:25" ht="18.75" x14ac:dyDescent="0.3">
      <c r="A72" s="32"/>
      <c r="B72" s="32"/>
      <c r="C72" s="34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</row>
    <row r="73" spans="1:25" x14ac:dyDescent="0.2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</row>
    <row r="74" spans="1:25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</row>
    <row r="75" spans="1:25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</row>
    <row r="76" spans="1:25" x14ac:dyDescent="0.2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</row>
    <row r="77" spans="1:25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</row>
    <row r="78" spans="1:25" x14ac:dyDescent="0.2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</row>
    <row r="79" spans="1:25" x14ac:dyDescent="0.2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</row>
  </sheetData>
  <mergeCells count="2">
    <mergeCell ref="A1:Y4"/>
    <mergeCell ref="A63:D63"/>
  </mergeCells>
  <pageMargins left="0.25" right="0.25" top="0.75" bottom="0.75" header="0.3" footer="0.3"/>
  <pageSetup paperSize="9" scale="49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Проекти за финансиране</vt:lpstr>
      <vt:lpstr>'Проекти за финансиране'!Print_Area</vt:lpstr>
      <vt:lpstr>'Проекти за финансиране'!Print_Titles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Gradinarska</dc:creator>
  <cp:lastModifiedBy>Галина Смелова</cp:lastModifiedBy>
  <cp:lastPrinted>2026-04-15T10:15:09Z</cp:lastPrinted>
  <dcterms:created xsi:type="dcterms:W3CDTF">2018-11-14T09:14:03Z</dcterms:created>
  <dcterms:modified xsi:type="dcterms:W3CDTF">2026-05-08T09:36:51Z</dcterms:modified>
</cp:coreProperties>
</file>