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ДЪРЖАВНО СЪКРОВИЩЕ\private\GODISHEN OTCHET 2023 - PROEKT\За Министерски съвет\"/>
    </mc:Choice>
  </mc:AlternateContent>
  <bookViews>
    <workbookView xWindow="0" yWindow="0" windowWidth="28800" windowHeight="12330"/>
  </bookViews>
  <sheets>
    <sheet name="Отчет 2023 static" sheetId="1" r:id="rId1"/>
  </sheets>
  <definedNames>
    <definedName name="_xlnm._FilterDatabase" localSheetId="0" hidden="1">'Отчет 2023 static'!$A$1:$AX$2823</definedName>
    <definedName name="ф820" localSheetId="0">#REF!</definedName>
    <definedName name="ф820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18" i="1" l="1"/>
  <c r="D2784" i="1"/>
  <c r="D2783" i="1"/>
  <c r="D2823" i="1" s="1"/>
  <c r="K2772" i="1"/>
  <c r="J2772" i="1"/>
  <c r="I2772" i="1"/>
  <c r="H2772" i="1"/>
  <c r="G2772" i="1"/>
  <c r="F2772" i="1"/>
  <c r="E2772" i="1"/>
  <c r="D2770" i="1"/>
  <c r="D2769" i="1"/>
  <c r="D2768" i="1"/>
  <c r="D2767" i="1"/>
  <c r="D2766" i="1"/>
  <c r="D2763" i="1"/>
  <c r="D2762" i="1"/>
  <c r="D2761" i="1"/>
  <c r="D2760" i="1"/>
  <c r="D2759" i="1"/>
  <c r="D2758" i="1"/>
  <c r="D2757" i="1"/>
  <c r="D2756" i="1"/>
  <c r="D2755" i="1"/>
  <c r="D2754" i="1"/>
  <c r="D2751" i="1"/>
  <c r="D2750" i="1"/>
  <c r="D2749" i="1"/>
  <c r="D2748" i="1"/>
  <c r="D2747" i="1"/>
  <c r="D2746" i="1"/>
  <c r="D2745" i="1"/>
  <c r="D2744" i="1"/>
  <c r="D2743" i="1"/>
  <c r="D2742" i="1"/>
  <c r="D2741" i="1"/>
  <c r="D2738" i="1"/>
  <c r="D2737" i="1"/>
  <c r="D2736" i="1"/>
  <c r="D2735" i="1"/>
  <c r="D2734" i="1"/>
  <c r="D2731" i="1"/>
  <c r="D2730" i="1"/>
  <c r="D2729" i="1"/>
  <c r="D2728" i="1"/>
  <c r="D2727" i="1"/>
  <c r="D2726" i="1"/>
  <c r="D2725" i="1"/>
  <c r="D2724" i="1"/>
  <c r="D2723" i="1"/>
  <c r="D2722" i="1"/>
  <c r="D2721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5" i="1"/>
  <c r="D2693" i="1"/>
  <c r="D2692" i="1"/>
  <c r="D2691" i="1"/>
  <c r="D2690" i="1"/>
  <c r="D2689" i="1"/>
  <c r="D2688" i="1"/>
  <c r="D2687" i="1"/>
  <c r="D2686" i="1"/>
  <c r="D2685" i="1"/>
  <c r="D2684" i="1"/>
  <c r="D2681" i="1"/>
  <c r="D2680" i="1"/>
  <c r="D2679" i="1"/>
  <c r="D2678" i="1"/>
  <c r="D2675" i="1"/>
  <c r="D2674" i="1"/>
  <c r="D2673" i="1"/>
  <c r="D2672" i="1"/>
  <c r="D2671" i="1"/>
  <c r="D2670" i="1"/>
  <c r="D2669" i="1"/>
  <c r="D2666" i="1"/>
  <c r="D2665" i="1"/>
  <c r="D2664" i="1"/>
  <c r="D2663" i="1"/>
  <c r="D2662" i="1"/>
  <c r="D2661" i="1"/>
  <c r="D2660" i="1"/>
  <c r="D2659" i="1"/>
  <c r="D2656" i="1"/>
  <c r="D2655" i="1"/>
  <c r="D2654" i="1"/>
  <c r="D2653" i="1"/>
  <c r="D2652" i="1"/>
  <c r="D2651" i="1"/>
  <c r="D2650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7" i="1"/>
  <c r="D2626" i="1"/>
  <c r="D2625" i="1"/>
  <c r="D2624" i="1"/>
  <c r="D2623" i="1"/>
  <c r="D2622" i="1"/>
  <c r="D2621" i="1"/>
  <c r="D2620" i="1"/>
  <c r="D2619" i="1"/>
  <c r="D2618" i="1"/>
  <c r="D2617" i="1"/>
  <c r="D2614" i="1"/>
  <c r="D2613" i="1"/>
  <c r="D2612" i="1"/>
  <c r="D2611" i="1"/>
  <c r="D2610" i="1"/>
  <c r="D2609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2" i="1"/>
  <c r="D2591" i="1"/>
  <c r="D2590" i="1"/>
  <c r="D2589" i="1"/>
  <c r="D2588" i="1"/>
  <c r="D2587" i="1"/>
  <c r="D2586" i="1"/>
  <c r="D2585" i="1"/>
  <c r="D2584" i="1"/>
  <c r="D2583" i="1"/>
  <c r="D2582" i="1"/>
  <c r="D2579" i="1"/>
  <c r="D2578" i="1"/>
  <c r="D2577" i="1"/>
  <c r="D2576" i="1"/>
  <c r="D2575" i="1"/>
  <c r="D2574" i="1"/>
  <c r="D2573" i="1"/>
  <c r="D2572" i="1"/>
  <c r="D2569" i="1"/>
  <c r="D2568" i="1"/>
  <c r="D2567" i="1"/>
  <c r="D2566" i="1"/>
  <c r="D2565" i="1"/>
  <c r="D2564" i="1"/>
  <c r="D2563" i="1"/>
  <c r="D2562" i="1"/>
  <c r="D2561" i="1"/>
  <c r="D2558" i="1"/>
  <c r="D2557" i="1"/>
  <c r="D2556" i="1"/>
  <c r="D2555" i="1"/>
  <c r="D2554" i="1"/>
  <c r="D2553" i="1"/>
  <c r="D2552" i="1"/>
  <c r="D2549" i="1"/>
  <c r="D2548" i="1"/>
  <c r="D2547" i="1"/>
  <c r="D2546" i="1"/>
  <c r="D2545" i="1"/>
  <c r="D2544" i="1"/>
  <c r="D2543" i="1"/>
  <c r="D2542" i="1"/>
  <c r="D2539" i="1"/>
  <c r="D2538" i="1"/>
  <c r="D2537" i="1"/>
  <c r="D2536" i="1"/>
  <c r="D2533" i="1"/>
  <c r="D2532" i="1"/>
  <c r="D2531" i="1"/>
  <c r="D2530" i="1"/>
  <c r="D2529" i="1"/>
  <c r="D2528" i="1"/>
  <c r="D2527" i="1"/>
  <c r="D2526" i="1"/>
  <c r="D2525" i="1"/>
  <c r="D2524" i="1"/>
  <c r="D2521" i="1"/>
  <c r="D2520" i="1"/>
  <c r="D2519" i="1"/>
  <c r="D2518" i="1"/>
  <c r="D2517" i="1"/>
  <c r="D2516" i="1"/>
  <c r="D2515" i="1"/>
  <c r="D2514" i="1"/>
  <c r="D2513" i="1"/>
  <c r="D2512" i="1"/>
  <c r="D2511" i="1"/>
  <c r="D2508" i="1"/>
  <c r="D2507" i="1"/>
  <c r="D2506" i="1"/>
  <c r="D2505" i="1"/>
  <c r="D2504" i="1"/>
  <c r="D2503" i="1"/>
  <c r="D2502" i="1"/>
  <c r="D2501" i="1"/>
  <c r="D2500" i="1"/>
  <c r="D2499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40" i="1"/>
  <c r="D2389" i="1"/>
  <c r="D2387" i="1"/>
  <c r="D2383" i="1"/>
  <c r="D2379" i="1"/>
  <c r="D2399" i="1" s="1"/>
  <c r="D2375" i="1"/>
  <c r="D2374" i="1" s="1"/>
  <c r="D2347" i="1"/>
  <c r="D2345" i="1"/>
  <c r="D2341" i="1" s="1"/>
  <c r="D2349" i="1" s="1"/>
  <c r="E2350" i="1" s="1"/>
  <c r="D2324" i="1"/>
  <c r="D2309" i="1"/>
  <c r="D2307" i="1"/>
  <c r="D2305" i="1"/>
  <c r="D2302" i="1"/>
  <c r="D2295" i="1" s="1"/>
  <c r="E2324" i="1" s="1"/>
  <c r="D2299" i="1"/>
  <c r="D2291" i="1"/>
  <c r="D2290" i="1" s="1"/>
  <c r="D2312" i="1" s="1"/>
  <c r="E2313" i="1" s="1"/>
  <c r="D2263" i="1"/>
  <c r="D2261" i="1" s="1"/>
  <c r="D2259" i="1"/>
  <c r="D2255" i="1" s="1"/>
  <c r="D2273" i="1" s="1"/>
  <c r="D2274" i="1" s="1"/>
  <c r="D2252" i="1"/>
  <c r="D2251" i="1" s="1"/>
  <c r="D2265" i="1" s="1"/>
  <c r="E2266" i="1" s="1"/>
  <c r="D2235" i="1"/>
  <c r="D2224" i="1"/>
  <c r="D2222" i="1"/>
  <c r="D2218" i="1" s="1"/>
  <c r="D2234" i="1" s="1"/>
  <c r="D2216" i="1"/>
  <c r="D2215" i="1"/>
  <c r="D2226" i="1" s="1"/>
  <c r="E2227" i="1" s="1"/>
  <c r="D2188" i="1"/>
  <c r="D2186" i="1" s="1"/>
  <c r="D2184" i="1"/>
  <c r="D2180" i="1"/>
  <c r="D2198" i="1" s="1"/>
  <c r="D2199" i="1" s="1"/>
  <c r="D2176" i="1"/>
  <c r="D2175" i="1" s="1"/>
  <c r="D2190" i="1" s="1"/>
  <c r="E2191" i="1" s="1"/>
  <c r="D2159" i="1"/>
  <c r="D2156" i="1"/>
  <c r="D2146" i="1"/>
  <c r="D2143" i="1"/>
  <c r="D2139" i="1" s="1"/>
  <c r="E2159" i="1" s="1"/>
  <c r="D2134" i="1"/>
  <c r="D2133" i="1" s="1"/>
  <c r="D2117" i="1"/>
  <c r="D2106" i="1"/>
  <c r="D2104" i="1"/>
  <c r="D2100" i="1" s="1"/>
  <c r="D2116" i="1" s="1"/>
  <c r="D2097" i="1"/>
  <c r="D2096" i="1" s="1"/>
  <c r="D2080" i="1"/>
  <c r="D2069" i="1"/>
  <c r="D2067" i="1"/>
  <c r="D2063" i="1" s="1"/>
  <c r="D2079" i="1" s="1"/>
  <c r="D2058" i="1"/>
  <c r="D2057" i="1"/>
  <c r="D2071" i="1" s="1"/>
  <c r="E2072" i="1" s="1"/>
  <c r="D2030" i="1"/>
  <c r="D2028" i="1"/>
  <c r="D2026" i="1"/>
  <c r="D2022" i="1" s="1"/>
  <c r="D2017" i="1"/>
  <c r="D2016" i="1" s="1"/>
  <c r="D1989" i="1"/>
  <c r="D1987" i="1"/>
  <c r="D1983" i="1" s="1"/>
  <c r="D1999" i="1" s="1"/>
  <c r="D2000" i="1" s="1"/>
  <c r="D1979" i="1"/>
  <c r="D1978" i="1"/>
  <c r="D1951" i="1"/>
  <c r="D1949" i="1" s="1"/>
  <c r="D1947" i="1"/>
  <c r="D1943" i="1" s="1"/>
  <c r="D1939" i="1"/>
  <c r="D1938" i="1" s="1"/>
  <c r="D1913" i="1"/>
  <c r="E1914" i="1" s="1"/>
  <c r="D1911" i="1"/>
  <c r="D1909" i="1"/>
  <c r="D1905" i="1" s="1"/>
  <c r="D1921" i="1" s="1"/>
  <c r="D1922" i="1" s="1"/>
  <c r="D1900" i="1"/>
  <c r="D1899" i="1" s="1"/>
  <c r="D1882" i="1"/>
  <c r="D1883" i="1" s="1"/>
  <c r="D1862" i="1"/>
  <c r="D1858" i="1"/>
  <c r="D1857" i="1" s="1"/>
  <c r="E1875" i="1" s="1"/>
  <c r="D1830" i="1"/>
  <c r="D1828" i="1" s="1"/>
  <c r="D1826" i="1"/>
  <c r="D1824" i="1" s="1"/>
  <c r="D1819" i="1"/>
  <c r="D1818" i="1" s="1"/>
  <c r="D1832" i="1" s="1"/>
  <c r="E1833" i="1" s="1"/>
  <c r="D1791" i="1"/>
  <c r="D1789" i="1"/>
  <c r="D1785" i="1" s="1"/>
  <c r="D1801" i="1" s="1"/>
  <c r="D1802" i="1" s="1"/>
  <c r="D1780" i="1"/>
  <c r="D1779" i="1" s="1"/>
  <c r="D1793" i="1" s="1"/>
  <c r="E1794" i="1" s="1"/>
  <c r="D1752" i="1"/>
  <c r="D1750" i="1"/>
  <c r="D1748" i="1" s="1"/>
  <c r="D1746" i="1"/>
  <c r="D1742" i="1" s="1"/>
  <c r="D1762" i="1" s="1"/>
  <c r="D1763" i="1" s="1"/>
  <c r="D1738" i="1"/>
  <c r="D1737" i="1" s="1"/>
  <c r="D1710" i="1"/>
  <c r="D1708" i="1"/>
  <c r="D1704" i="1" s="1"/>
  <c r="D1720" i="1" s="1"/>
  <c r="D1721" i="1" s="1"/>
  <c r="D1701" i="1"/>
  <c r="D1700" i="1" s="1"/>
  <c r="D1673" i="1"/>
  <c r="D1671" i="1"/>
  <c r="D1669" i="1" s="1"/>
  <c r="D1667" i="1"/>
  <c r="D1663" i="1" s="1"/>
  <c r="D1683" i="1" s="1"/>
  <c r="D1684" i="1" s="1"/>
  <c r="D1659" i="1"/>
  <c r="D1658" i="1" s="1"/>
  <c r="D1675" i="1" s="1"/>
  <c r="E1676" i="1" s="1"/>
  <c r="E1642" i="1"/>
  <c r="D1631" i="1"/>
  <c r="D1629" i="1"/>
  <c r="D1625" i="1" s="1"/>
  <c r="D1641" i="1" s="1"/>
  <c r="D1642" i="1" s="1"/>
  <c r="D1623" i="1"/>
  <c r="D1622" i="1"/>
  <c r="D1633" i="1" s="1"/>
  <c r="D1595" i="1"/>
  <c r="D1593" i="1" s="1"/>
  <c r="D1591" i="1"/>
  <c r="D1587" i="1"/>
  <c r="D1583" i="1"/>
  <c r="D1582" i="1" s="1"/>
  <c r="D1597" i="1" s="1"/>
  <c r="E1598" i="1" s="1"/>
  <c r="D1566" i="1"/>
  <c r="D1550" i="1"/>
  <c r="D1547" i="1"/>
  <c r="D1545" i="1" s="1"/>
  <c r="D1542" i="1"/>
  <c r="D1538" i="1"/>
  <c r="D1533" i="1"/>
  <c r="E1566" i="1" s="1"/>
  <c r="D1528" i="1"/>
  <c r="D1527" i="1" s="1"/>
  <c r="D1500" i="1"/>
  <c r="D1495" i="1" s="1"/>
  <c r="D1497" i="1"/>
  <c r="D1493" i="1"/>
  <c r="D1489" i="1"/>
  <c r="D1485" i="1"/>
  <c r="D1484" i="1" s="1"/>
  <c r="D1502" i="1" s="1"/>
  <c r="E1503" i="1" s="1"/>
  <c r="D1468" i="1"/>
  <c r="D1455" i="1"/>
  <c r="D1450" i="1"/>
  <c r="D1448" i="1" s="1"/>
  <c r="E1444" i="1"/>
  <c r="D1442" i="1"/>
  <c r="D1431" i="1" s="1"/>
  <c r="E1468" i="1" s="1"/>
  <c r="D1436" i="1"/>
  <c r="D1435" i="1" s="1"/>
  <c r="D1425" i="1"/>
  <c r="D1424" i="1"/>
  <c r="D1408" i="1"/>
  <c r="D1394" i="1"/>
  <c r="D1389" i="1"/>
  <c r="D1387" i="1"/>
  <c r="D1385" i="1"/>
  <c r="D1379" i="1" s="1"/>
  <c r="E1408" i="1" s="1"/>
  <c r="D1383" i="1"/>
  <c r="D1373" i="1"/>
  <c r="D1372" i="1"/>
  <c r="D1396" i="1" s="1"/>
  <c r="E1397" i="1" s="1"/>
  <c r="D1356" i="1"/>
  <c r="D1343" i="1"/>
  <c r="D1340" i="1"/>
  <c r="D1338" i="1"/>
  <c r="D1336" i="1"/>
  <c r="D1330" i="1" s="1"/>
  <c r="E1356" i="1" s="1"/>
  <c r="D1334" i="1"/>
  <c r="D1325" i="1"/>
  <c r="D1324" i="1"/>
  <c r="D1345" i="1" s="1"/>
  <c r="E1346" i="1" s="1"/>
  <c r="D1308" i="1"/>
  <c r="D1296" i="1"/>
  <c r="D1293" i="1"/>
  <c r="D1291" i="1"/>
  <c r="D1289" i="1"/>
  <c r="D1285" i="1" s="1"/>
  <c r="E1308" i="1" s="1"/>
  <c r="D1280" i="1"/>
  <c r="D1279" i="1"/>
  <c r="D1263" i="1"/>
  <c r="D1251" i="1"/>
  <c r="D1246" i="1" s="1"/>
  <c r="D1248" i="1"/>
  <c r="D1243" i="1"/>
  <c r="D1237" i="1" s="1"/>
  <c r="E1263" i="1" s="1"/>
  <c r="D1241" i="1"/>
  <c r="D1232" i="1"/>
  <c r="D1231" i="1"/>
  <c r="D1203" i="1"/>
  <c r="D1200" i="1"/>
  <c r="D1198" i="1"/>
  <c r="D1196" i="1"/>
  <c r="D1190" i="1" s="1"/>
  <c r="D1214" i="1" s="1"/>
  <c r="D1215" i="1" s="1"/>
  <c r="D1194" i="1"/>
  <c r="D1187" i="1"/>
  <c r="D1186" i="1"/>
  <c r="D1205" i="1" s="1"/>
  <c r="E1206" i="1" s="1"/>
  <c r="D1170" i="1"/>
  <c r="D1156" i="1"/>
  <c r="D1151" i="1"/>
  <c r="D1149" i="1"/>
  <c r="D1147" i="1"/>
  <c r="D1138" i="1" s="1"/>
  <c r="E1170" i="1" s="1"/>
  <c r="D1142" i="1"/>
  <c r="D1133" i="1"/>
  <c r="D1132" i="1"/>
  <c r="D1116" i="1"/>
  <c r="D1100" i="1"/>
  <c r="D1092" i="1"/>
  <c r="D1090" i="1"/>
  <c r="D1088" i="1"/>
  <c r="D1082" i="1" s="1"/>
  <c r="E1116" i="1" s="1"/>
  <c r="D1076" i="1"/>
  <c r="D1075" i="1"/>
  <c r="E1059" i="1"/>
  <c r="D1057" i="1"/>
  <c r="D1059" i="1" s="1"/>
  <c r="D1046" i="1"/>
  <c r="D1043" i="1"/>
  <c r="D1041" i="1"/>
  <c r="D1038" i="1"/>
  <c r="D1025" i="1" s="1"/>
  <c r="D1030" i="1"/>
  <c r="D1019" i="1"/>
  <c r="D1018" i="1"/>
  <c r="D1048" i="1" s="1"/>
  <c r="E1049" i="1" s="1"/>
  <c r="D1010" i="1"/>
  <c r="D961" i="1"/>
  <c r="E950" i="1"/>
  <c r="D947" i="1"/>
  <c r="D941" i="1"/>
  <c r="D939" i="1"/>
  <c r="D936" i="1"/>
  <c r="D930" i="1"/>
  <c r="D925" i="1"/>
  <c r="E961" i="1" s="1"/>
  <c r="D919" i="1"/>
  <c r="D918" i="1" s="1"/>
  <c r="D949" i="1" s="1"/>
  <c r="D902" i="1"/>
  <c r="D891" i="1"/>
  <c r="D890" i="1"/>
  <c r="D886" i="1"/>
  <c r="D880" i="1"/>
  <c r="D879" i="1" s="1"/>
  <c r="D877" i="1" s="1"/>
  <c r="D872" i="1"/>
  <c r="D861" i="1" s="1"/>
  <c r="E902" i="1" s="1"/>
  <c r="D855" i="1"/>
  <c r="D854" i="1"/>
  <c r="E838" i="1"/>
  <c r="D838" i="1"/>
  <c r="D821" i="1"/>
  <c r="D815" i="1" s="1"/>
  <c r="D819" i="1"/>
  <c r="D817" i="1"/>
  <c r="D813" i="1"/>
  <c r="D783" i="1" s="1"/>
  <c r="D787" i="1"/>
  <c r="D777" i="1"/>
  <c r="D776" i="1"/>
  <c r="D823" i="1" s="1"/>
  <c r="E824" i="1" s="1"/>
  <c r="D760" i="1"/>
  <c r="D747" i="1"/>
  <c r="D744" i="1"/>
  <c r="D742" i="1"/>
  <c r="D740" i="1"/>
  <c r="D734" i="1" s="1"/>
  <c r="E760" i="1" s="1"/>
  <c r="D738" i="1"/>
  <c r="D729" i="1"/>
  <c r="D728" i="1" s="1"/>
  <c r="D749" i="1" s="1"/>
  <c r="E750" i="1" s="1"/>
  <c r="D712" i="1"/>
  <c r="D698" i="1"/>
  <c r="D695" i="1"/>
  <c r="D693" i="1"/>
  <c r="D690" i="1"/>
  <c r="D686" i="1" s="1"/>
  <c r="E712" i="1" s="1"/>
  <c r="D680" i="1"/>
  <c r="D679" i="1"/>
  <c r="D671" i="1"/>
  <c r="D652" i="1"/>
  <c r="D640" i="1"/>
  <c r="D636" i="1"/>
  <c r="D634" i="1"/>
  <c r="D632" i="1" s="1"/>
  <c r="D630" i="1"/>
  <c r="D624" i="1"/>
  <c r="D620" i="1"/>
  <c r="E652" i="1" s="1"/>
  <c r="D614" i="1"/>
  <c r="D613" i="1" s="1"/>
  <c r="D642" i="1" s="1"/>
  <c r="E643" i="1" s="1"/>
  <c r="D597" i="1"/>
  <c r="E587" i="1"/>
  <c r="D584" i="1"/>
  <c r="D581" i="1"/>
  <c r="D579" i="1"/>
  <c r="D576" i="1"/>
  <c r="D572" i="1"/>
  <c r="E597" i="1" s="1"/>
  <c r="D566" i="1"/>
  <c r="D565" i="1"/>
  <c r="D586" i="1" s="1"/>
  <c r="D549" i="1"/>
  <c r="D532" i="1"/>
  <c r="D529" i="1"/>
  <c r="D527" i="1"/>
  <c r="D525" i="1"/>
  <c r="D518" i="1" s="1"/>
  <c r="E549" i="1" s="1"/>
  <c r="D522" i="1"/>
  <c r="D512" i="1"/>
  <c r="D511" i="1" s="1"/>
  <c r="D534" i="1" s="1"/>
  <c r="E535" i="1" s="1"/>
  <c r="D484" i="1"/>
  <c r="D482" i="1"/>
  <c r="D480" i="1"/>
  <c r="D476" i="1" s="1"/>
  <c r="D474" i="1"/>
  <c r="D473" i="1"/>
  <c r="D457" i="1"/>
  <c r="D456" i="1"/>
  <c r="D446" i="1"/>
  <c r="D444" i="1" s="1"/>
  <c r="D442" i="1"/>
  <c r="D438" i="1"/>
  <c r="D436" i="1"/>
  <c r="D435" i="1" s="1"/>
  <c r="D448" i="1" s="1"/>
  <c r="E449" i="1" s="1"/>
  <c r="D427" i="1"/>
  <c r="D401" i="1"/>
  <c r="D382" i="1"/>
  <c r="D379" i="1"/>
  <c r="D377" i="1" s="1"/>
  <c r="D374" i="1"/>
  <c r="D371" i="1"/>
  <c r="D367" i="1"/>
  <c r="E401" i="1" s="1"/>
  <c r="D361" i="1"/>
  <c r="D360" i="1" s="1"/>
  <c r="D332" i="1"/>
  <c r="D330" i="1"/>
  <c r="D328" i="1"/>
  <c r="D324" i="1" s="1"/>
  <c r="D343" i="1" s="1"/>
  <c r="D344" i="1" s="1"/>
  <c r="D320" i="1"/>
  <c r="D319" i="1"/>
  <c r="D292" i="1"/>
  <c r="D290" i="1"/>
  <c r="D286" i="1" s="1"/>
  <c r="D302" i="1" s="1"/>
  <c r="D303" i="1" s="1"/>
  <c r="D282" i="1"/>
  <c r="D281" i="1"/>
  <c r="D294" i="1" s="1"/>
  <c r="E295" i="1" s="1"/>
  <c r="D265" i="1"/>
  <c r="D250" i="1"/>
  <c r="D247" i="1"/>
  <c r="D245" i="1"/>
  <c r="D240" i="1"/>
  <c r="E265" i="1" s="1"/>
  <c r="D235" i="1"/>
  <c r="D234" i="1" s="1"/>
  <c r="D252" i="1" s="1"/>
  <c r="E253" i="1" s="1"/>
  <c r="E218" i="1"/>
  <c r="D200" i="1"/>
  <c r="D197" i="1"/>
  <c r="D195" i="1" s="1"/>
  <c r="D190" i="1"/>
  <c r="D184" i="1"/>
  <c r="D183" i="1"/>
  <c r="D86" i="1"/>
  <c r="F86" i="1" s="1"/>
  <c r="D81" i="1"/>
  <c r="D68" i="1"/>
  <c r="D39" i="1"/>
  <c r="D22" i="1"/>
  <c r="D21" i="1" s="1"/>
  <c r="D101" i="1" s="1"/>
  <c r="E108" i="1" s="1"/>
  <c r="D494" i="1" l="1"/>
  <c r="D495" i="1" s="1"/>
  <c r="D486" i="1"/>
  <c r="E487" i="1" s="1"/>
  <c r="D384" i="1"/>
  <c r="E385" i="1" s="1"/>
  <c r="D888" i="1"/>
  <c r="E889" i="1" s="1"/>
  <c r="D1298" i="1"/>
  <c r="E1299" i="1" s="1"/>
  <c r="D1457" i="1"/>
  <c r="E1458" i="1" s="1"/>
  <c r="E1684" i="1"/>
  <c r="E1841" i="1"/>
  <c r="D1840" i="1"/>
  <c r="E1883" i="1"/>
  <c r="E1922" i="1"/>
  <c r="D2108" i="1"/>
  <c r="D2148" i="1"/>
  <c r="D335" i="1"/>
  <c r="E336" i="1" s="1"/>
  <c r="E1215" i="1"/>
  <c r="D1510" i="1"/>
  <c r="D1511" i="1" s="1"/>
  <c r="E1511" i="1" s="1"/>
  <c r="D1712" i="1"/>
  <c r="E1713" i="1" s="1"/>
  <c r="D1754" i="1"/>
  <c r="E1755" i="1" s="1"/>
  <c r="D1953" i="1"/>
  <c r="E1954" i="1" s="1"/>
  <c r="D1991" i="1"/>
  <c r="E1992" i="1" s="1"/>
  <c r="D2357" i="1"/>
  <c r="D2358" i="1" s="1"/>
  <c r="D2385" i="1"/>
  <c r="D2772" i="1"/>
  <c r="D1103" i="1"/>
  <c r="E1104" i="1" s="1"/>
  <c r="D1253" i="1"/>
  <c r="E1254" i="1" s="1"/>
  <c r="D1552" i="1"/>
  <c r="E1553" i="1" s="1"/>
  <c r="E1606" i="1"/>
  <c r="D1605" i="1"/>
  <c r="E1721" i="1"/>
  <c r="E1763" i="1"/>
  <c r="E1802" i="1"/>
  <c r="D1961" i="1"/>
  <c r="D1962" i="1" s="1"/>
  <c r="E1962" i="1" s="1"/>
  <c r="D2032" i="1"/>
  <c r="E2033" i="1" s="1"/>
  <c r="D2391" i="1"/>
  <c r="E2392" i="1" s="1"/>
  <c r="D202" i="1"/>
  <c r="E203" i="1" s="1"/>
  <c r="D700" i="1"/>
  <c r="E701" i="1" s="1"/>
  <c r="D1159" i="1"/>
  <c r="E1160" i="1" s="1"/>
  <c r="E2041" i="1"/>
  <c r="D2040" i="1"/>
  <c r="D2041" i="1" s="1"/>
  <c r="E2400" i="1"/>
</calcChain>
</file>

<file path=xl/sharedStrings.xml><?xml version="1.0" encoding="utf-8"?>
<sst xmlns="http://schemas.openxmlformats.org/spreadsheetml/2006/main" count="4175" uniqueCount="1114">
  <si>
    <t>1. По държавния бюджет</t>
  </si>
  <si>
    <t xml:space="preserve">1.1. Приема отчета на държавния бюджет за 2023 г. по приходите, помощите и даренията, както следва:           </t>
  </si>
  <si>
    <t>№</t>
  </si>
  <si>
    <t>Показатели</t>
  </si>
  <si>
    <t>Сума</t>
  </si>
  <si>
    <t>( хил. лв.)</t>
  </si>
  <si>
    <t>Отчет</t>
  </si>
  <si>
    <t>I.</t>
  </si>
  <si>
    <t>ПРИХОДИ, ПОМОЩИ И ДАРЕНИЯ</t>
  </si>
  <si>
    <t>1.</t>
  </si>
  <si>
    <t>Данъчни приходи</t>
  </si>
  <si>
    <t>1.1.</t>
  </si>
  <si>
    <t>Корпоративен данък</t>
  </si>
  <si>
    <t>1.2.</t>
  </si>
  <si>
    <t>Данъци върху дивидентите, ликвидационните дялове и доходите на юридически лица</t>
  </si>
  <si>
    <t>1.3.</t>
  </si>
  <si>
    <t>Данъци върху доходите на физически лица</t>
  </si>
  <si>
    <t>1.4.</t>
  </si>
  <si>
    <t>Данък върху добавената стойност</t>
  </si>
  <si>
    <t>1.5.</t>
  </si>
  <si>
    <t>Акцизи</t>
  </si>
  <si>
    <t>1.6.</t>
  </si>
  <si>
    <t>Данък върху застрахователните премии</t>
  </si>
  <si>
    <t>1.7.</t>
  </si>
  <si>
    <t>Мита и митнически такси</t>
  </si>
  <si>
    <t>1.8.</t>
  </si>
  <si>
    <t>Други данъци</t>
  </si>
  <si>
    <t>2.</t>
  </si>
  <si>
    <t xml:space="preserve">Неданъчни приходи </t>
  </si>
  <si>
    <t>3.</t>
  </si>
  <si>
    <t>Помощи и дарения</t>
  </si>
  <si>
    <t>1.2. Приема отчета на държавния бюджет за 2023 г. по разходите, бюджетните взаимоотношения и вноската в общия бюджет на Европейския съюз, както следва:</t>
  </si>
  <si>
    <t>II.</t>
  </si>
  <si>
    <t>РАЗХОДИ</t>
  </si>
  <si>
    <t>Текущи разходи</t>
  </si>
  <si>
    <t>в т.ч.</t>
  </si>
  <si>
    <t>Персонал</t>
  </si>
  <si>
    <t>Субсидии и други текущи трансфери</t>
  </si>
  <si>
    <t>1.2.1.</t>
  </si>
  <si>
    <t>Субсидии и други текущи трансфери за нефинансови предприятия</t>
  </si>
  <si>
    <t>1.2.2.</t>
  </si>
  <si>
    <t>Субсидии и други текущи трансфери за юридически лица с нестопанска цел</t>
  </si>
  <si>
    <t>1.2.3.</t>
  </si>
  <si>
    <t>Субсидии и други текущи трансфери за финансови институции</t>
  </si>
  <si>
    <t>Лихви</t>
  </si>
  <si>
    <t>Текущи трансфери, обезщетения и помощи за домакинствата</t>
  </si>
  <si>
    <t>Капиталови разходи</t>
  </si>
  <si>
    <t>2.1</t>
  </si>
  <si>
    <t xml:space="preserve">Придобиване на дълготрайни активи и основен ремонт </t>
  </si>
  <si>
    <t>2.2.</t>
  </si>
  <si>
    <t xml:space="preserve">Капиталови трансфери </t>
  </si>
  <si>
    <t>Прираст на държавния резерв (нето)</t>
  </si>
  <si>
    <t>4.</t>
  </si>
  <si>
    <t>Предоставени текущи и капиталови трансфери за чужбина</t>
  </si>
  <si>
    <t>5.</t>
  </si>
  <si>
    <t>Резерв за непредвидени и/или неотложни разходи</t>
  </si>
  <si>
    <t>5.1.</t>
  </si>
  <si>
    <t>По централния бюджет за предотвратяване, овладяване и преодоляване на последиците от бедствия</t>
  </si>
  <si>
    <t>Одобрените разходи по държавния бюджет за 2023 г. за сметка на резерва за предотвратяване, овладяване</t>
  </si>
  <si>
    <t xml:space="preserve">и преодоляване на последиците от бедствия са в размер на 11 537,1 хил. лв. и изразходваните средства са </t>
  </si>
  <si>
    <t xml:space="preserve">отчетени по съответните разходни параграфи от Единната бюджетна класификация (ЕБК) по бюджетите </t>
  </si>
  <si>
    <t xml:space="preserve">на министерствата и ведомствата. </t>
  </si>
  <si>
    <t xml:space="preserve">По бюджетите на общините като трансфери за други целеви разходи са предоставени средства </t>
  </si>
  <si>
    <t>в размер на 117 281,9 хил. лв.</t>
  </si>
  <si>
    <t>5.2.</t>
  </si>
  <si>
    <t>По бюджета на съдебната власт</t>
  </si>
  <si>
    <t>5.3.</t>
  </si>
  <si>
    <t>По бюджета на Народното събрание</t>
  </si>
  <si>
    <t>III.</t>
  </si>
  <si>
    <t>БЮДЖЕТНИ ВЗАИМООТНОШЕНИЯ (ТРАНСФЕРИ) -  НЕТО</t>
  </si>
  <si>
    <t xml:space="preserve"> Предоставени трансфери за:</t>
  </si>
  <si>
    <t>Общините</t>
  </si>
  <si>
    <t>1.1.1.</t>
  </si>
  <si>
    <t>- от централния бюджет</t>
  </si>
  <si>
    <t xml:space="preserve">- за сметка на резерва за непредвидени и/или неотложни разходи по чл. 1, ал. 2, т. 5.1. от ЗДБРБ за 2023 г., в частта за предотвратяване, овладяване и преодоляване на последиците от бедствия </t>
  </si>
  <si>
    <t>1.1.2.</t>
  </si>
  <si>
    <t>- от министерства</t>
  </si>
  <si>
    <t>Държавното обществено осигуряване</t>
  </si>
  <si>
    <t>Националната здравноосигурителна каса</t>
  </si>
  <si>
    <t>1.3.1.</t>
  </si>
  <si>
    <t xml:space="preserve"> - от Министерството на здравеопазването</t>
  </si>
  <si>
    <t>Сметката за средствата от Европейския съюз на Националния фонд</t>
  </si>
  <si>
    <t xml:space="preserve">Сметката за средствата от Европейския съюз на Държавния фонд „Земеделие“  </t>
  </si>
  <si>
    <t xml:space="preserve">  Получени трансфери от:</t>
  </si>
  <si>
    <t xml:space="preserve">     в т.ч.</t>
  </si>
  <si>
    <t>2.1.</t>
  </si>
  <si>
    <t xml:space="preserve">Държавното обществено осигуряване </t>
  </si>
  <si>
    <t>2.1.1.</t>
  </si>
  <si>
    <t>- за Министерството на труда и социалната политика</t>
  </si>
  <si>
    <t>2.1.2.</t>
  </si>
  <si>
    <t xml:space="preserve">- за Министерството на транспорта и съобщенията </t>
  </si>
  <si>
    <t>2.1.3.</t>
  </si>
  <si>
    <t>- за Министерството на здравеопазването</t>
  </si>
  <si>
    <t>2.1.4.</t>
  </si>
  <si>
    <t>- за Министерството на отбраната</t>
  </si>
  <si>
    <t>2.2.1.</t>
  </si>
  <si>
    <t xml:space="preserve"> - за Министерството на отбраната</t>
  </si>
  <si>
    <t>2.2.2.</t>
  </si>
  <si>
    <t xml:space="preserve"> - за Министерството на вътрешните работи</t>
  </si>
  <si>
    <t>2.2.3.</t>
  </si>
  <si>
    <t xml:space="preserve"> - за Министерството на транспорта и съобщенията</t>
  </si>
  <si>
    <t>2.3.</t>
  </si>
  <si>
    <t xml:space="preserve">Възстановени субсидии/трансфери за централния бюджет от общините </t>
  </si>
  <si>
    <t xml:space="preserve"> 3.</t>
  </si>
  <si>
    <r>
      <t>Временни безлихвени заеми</t>
    </r>
    <r>
      <rPr>
        <sz val="12"/>
        <rFont val="Times New Roman"/>
        <family val="1"/>
        <charset val="204"/>
      </rPr>
      <t xml:space="preserve"> от/за централния бюджет (нето)</t>
    </r>
  </si>
  <si>
    <t xml:space="preserve"> IV.</t>
  </si>
  <si>
    <t>ВНОСКА В ОБЩИЯ БЮДЖЕТ НА ЕВРОПЕЙСКИЯ СЪЮЗ</t>
  </si>
  <si>
    <t>1.3. Приема бюджетното салдо по отчета на държавния бюджет за 2023 г., както следва:</t>
  </si>
  <si>
    <t xml:space="preserve">             Показатели</t>
  </si>
  <si>
    <t>V.</t>
  </si>
  <si>
    <t>БЮДЖЕТНО САЛДО (І-ІІ-ІІІ-IV)</t>
  </si>
  <si>
    <t xml:space="preserve">1.4. Приема нето операциите в частта на финансирането на бюджетното салдо по отчета на държавния бюджет за 2023 г., както следва:                              </t>
  </si>
  <si>
    <t>VІ.</t>
  </si>
  <si>
    <t xml:space="preserve">ОПЕРАЦИИ В ЧАСТТА НА ФИНАНСИРАНЕТО - НЕТО </t>
  </si>
  <si>
    <r>
      <t xml:space="preserve">1.5. Приема одобрените с акт на Министерския съвет разходи/трансфери за сметка на централния бюджет за 2023 г. на основание чл. 1, ал. 5 </t>
    </r>
    <r>
      <rPr>
        <sz val="12"/>
        <color theme="1"/>
        <rFont val="Calibri"/>
        <family val="2"/>
        <charset val="204"/>
        <scheme val="minor"/>
      </rPr>
      <t>от Закона за държавния бюджет на Република България за 2023 г. и чл. 109, ал. 3 от Закона за публичните финанси, както следва:</t>
    </r>
  </si>
  <si>
    <t>Наименование</t>
  </si>
  <si>
    <t>ОБЛАСТ НАУКА</t>
  </si>
  <si>
    <t>За дейности по Стратегията за развитие на научните изследвания и Националната пътна карта</t>
  </si>
  <si>
    <t>За допълнително финансиране за увеличаване на възнагражденията на академичния състав в Селскостопанската академия, считано от 1 август 2023 г.</t>
  </si>
  <si>
    <t>ОБЛАСТ ОБРАЗОВАНИЕ</t>
  </si>
  <si>
    <t>За саниране, ремонт и обзавеждане на студентски общежития</t>
  </si>
  <si>
    <t xml:space="preserve">За изграждане, пристрояване, надстрояване и реконструкция на детски ясли, детски градини и училища, в т.ч. дофинансиране на ремонт на училищата по Оперативна програма „Региони в растеж“ </t>
  </si>
  <si>
    <t>За разширяване на достъпа и обхващането в задължително предучилищно образование на 4-годишните деца</t>
  </si>
  <si>
    <t>2.4.</t>
  </si>
  <si>
    <t>За повишаване на интереса и увеличаване на извънкласните дейности, гарантирани за всеки ученик; допълнителна подкрепа за спорт, отдих и култура за осигуряване на широк достъп до тях и при изявени високи постижения</t>
  </si>
  <si>
    <t>2.5.</t>
  </si>
  <si>
    <t>За изграждане на нови и ремонт на съществуващи спортни площадки в училищата</t>
  </si>
  <si>
    <t>2.6.</t>
  </si>
  <si>
    <t>За компенсиране на разходите за отглеждане и обучение на деца, които не са приети поради липса на места в държавни и общински детски градини и училища (чл. 283 от Закона за предучилищното и училищното образование)</t>
  </si>
  <si>
    <t>2.7.</t>
  </si>
  <si>
    <t>За допълнително финансиране за увеличение на възнагражденията на лицата от академичния състав в държавните висши училища от 1 август 2023 г.</t>
  </si>
  <si>
    <t>2.8.</t>
  </si>
  <si>
    <t>За въвеждане на допълващ стандарт за 2023 г. за месечна помощ за ученици, настанени по реда на Закона за закрила на детето в социални услуги за резидентна грижа, в размер на 38 лв.</t>
  </si>
  <si>
    <t>2.9.</t>
  </si>
  <si>
    <t>За финансиране на повишените разходи за храна на образователните институции в системата на предучилищното и училищното образование, за допълнителна подкрепа на личностното развитие в институциите в системата на предучилищното и училищното образование и за финансиране на недостига на разходи за транспорт на педагогическите специалисти</t>
  </si>
  <si>
    <t>2.10.</t>
  </si>
  <si>
    <t>За социална и образователна подкрепа на деца и ученици от уязвими групи</t>
  </si>
  <si>
    <t>2.11.</t>
  </si>
  <si>
    <t>За възлагане на изработване на работни проекти за нова сграда за Факултет по фармация в Университет „Проф. д-р Асен Златаров“  – гр. Бургас</t>
  </si>
  <si>
    <t>0</t>
  </si>
  <si>
    <t>ОБЛАСТ ЗДРАВЕОПАЗВАНЕ</t>
  </si>
  <si>
    <t>3.1.</t>
  </si>
  <si>
    <t>За закупуване на ваксини срещу COVID-19</t>
  </si>
  <si>
    <t>3.2.</t>
  </si>
  <si>
    <t xml:space="preserve">За компенсиране на разходите за отглеждане, възпитание и обучение на деца, които не са приети поради липса на места в общински детски ясли и яслени групи в държавни и общински детски градини </t>
  </si>
  <si>
    <t>3.3.</t>
  </si>
  <si>
    <t>За организационно и финансово подпомагане на български граждани за извършване на дейности по асистирана репродукция при лица с безплодие, лечимо преди всичко с методите на асистирани репродуктивни техники</t>
  </si>
  <si>
    <t>3.4.</t>
  </si>
  <si>
    <t>За увеличение на възнагражденията на персонала в системата на Министерството на здравеопазването – за Центровете за спешна медицинска помощ и за Регионалните здравни инспекции, считано от 1 август 2023 г. и дължимите средства за социално-битово и културно обслужване за персонала</t>
  </si>
  <si>
    <t>3.5.</t>
  </si>
  <si>
    <t>За изграждане на Многопрофилна болница за активно лечение на детски болести „Св. Анастасия“  в град Бургас, чрез бюджета на Община Бургас</t>
  </si>
  <si>
    <t>ОБЛАСТ ОТБРАНА</t>
  </si>
  <si>
    <t>4.1.</t>
  </si>
  <si>
    <t>За съпътстващи разходи по придобиването на новия тип боен самолет – I-ви етап (транспорт, ДДС и мита)</t>
  </si>
  <si>
    <t>4.2.</t>
  </si>
  <si>
    <t>За придобиване на основна бойна техника за изграждане на батальонни бойни групи от състава на механизирана бригада</t>
  </si>
  <si>
    <t>4.3.</t>
  </si>
  <si>
    <t>За придобиване, модернизация, поддръжка и ремонт на въоръжение, ракети, торпеда и техника и за ремонт и изграждане на инфраструктура</t>
  </si>
  <si>
    <t>4.4.</t>
  </si>
  <si>
    <t>За придобиване на боеприпаси и горива за бойна подготовка</t>
  </si>
  <si>
    <t>4.5.</t>
  </si>
  <si>
    <t>За увеличаване на възнагражденията на персонала в системата на Министерството на отбраната, считано от 1 август 2023 г.</t>
  </si>
  <si>
    <t>ОБЛАСТ СПОРТ И МЛАДЕЖКИ ДЕЙНОСТИ</t>
  </si>
  <si>
    <t>За реализиране на Национална програма за споделено финансиране на инвестиционни спортни проекти</t>
  </si>
  <si>
    <t>6.</t>
  </si>
  <si>
    <t>ОБЛАСТ КУЛТУРА И ИЗКУСТВА</t>
  </si>
  <si>
    <t>6.1.</t>
  </si>
  <si>
    <t>За реализиране на културни програми в чужбина, планове за управление и опазване на недвижимо културно наследство, финансиране на държавни културни институти в областта на сценичните изкуства и други дейности по реда на ЗЗРК и ЗКН – по предложение на министъра на културата</t>
  </si>
  <si>
    <t>6.2.</t>
  </si>
  <si>
    <t>За Рилския манастир (за източноправославното вероизповедание – на Българската православна църква – Българска патриаршия)</t>
  </si>
  <si>
    <t>6.3.</t>
  </si>
  <si>
    <t>За финансова подкрепа на държавните културни институти в областта на културното наследство и библиотечното дело чрез увеличаване с до 8 на сто на стойностните показатели на стандартите за тяхното финансиране, включително за възнагражденията на персонала</t>
  </si>
  <si>
    <t>6.4.</t>
  </si>
  <si>
    <t>За финансова подкрепа на музеите, художествените галерии и библиотеките с регионален характер чрез увеличаване с до 8 на сто и на читалищата с увеличение до 4 на сто на стойностните показатели на стандартите за тяхното финансиране, включително за възнагражденията на персонала</t>
  </si>
  <si>
    <t>6.5.</t>
  </si>
  <si>
    <t>За допълнителен трансфер (субсидия) от държавния бюджет по бюджета на Българското национално радио за увеличение на възнагражденията на персонала считано от 1 август 2023 г. за изпълнението на функциите им като национален обществен доставчик на радиоуслуги</t>
  </si>
  <si>
    <t>7.</t>
  </si>
  <si>
    <t>ОБЛАСТ ВЪНШНА ПОЛИТИКА</t>
  </si>
  <si>
    <t>7.1.</t>
  </si>
  <si>
    <t>За подкрепа за българските общности, организации и инициативи на българите в чужбина</t>
  </si>
  <si>
    <t>7.2.</t>
  </si>
  <si>
    <t xml:space="preserve">За развитие на двустранните и многостранните отношения в областта на външната политика, за изпълнение на задълженията на Република България, произтичащи от членството в международни организации, и за подпомагане развитието на историческите български общности в чужбина, включително и за обезпечаване на проект „Изграждане на нова спортна зала на гимназията в гр. Тараклия“  и проект „Довършване на хранителен блок в Теоретичния лицей в с. Твърдица, район Тараклия“ </t>
  </si>
  <si>
    <t>7.3.</t>
  </si>
  <si>
    <t>За актуализация на Наредбата за командировъчните средства при задграничен мандат</t>
  </si>
  <si>
    <t>8.</t>
  </si>
  <si>
    <t>ОБЛАСТ ЗЕМЕДЕЛИЕ</t>
  </si>
  <si>
    <t>8.1.</t>
  </si>
  <si>
    <t>За осигуряване на подкрепа на земеделските стопани по национални мерки и за компенсации на повишените цени на енергоносители, фуражи, препарати за растителна защита, горива и торове</t>
  </si>
  <si>
    <t>8.2.</t>
  </si>
  <si>
    <t>За мерки за компенсиране на земеделските стопани за претърпени щети от неблагоприятни климатични събития, вкл. преди периода на застраховане</t>
  </si>
  <si>
    <t>8.3.</t>
  </si>
  <si>
    <t>За увеличение на възнагражденията на персонала в системата на Министерството на земеделието и храните – за Българската агенция по безопасност на храните, считано от 1 август 2023 г.</t>
  </si>
  <si>
    <t>8.4.</t>
  </si>
  <si>
    <t>За увеличение на възнагражденията на персонала в системата на Министерството на земеделието и храните – за Изпълнителната агенция по горите, считано от 1 август 2023 г.</t>
  </si>
  <si>
    <t>9.</t>
  </si>
  <si>
    <t>ОБЛАСТ ВЪТРЕШЕН РЕД И СИГУРНОСТ</t>
  </si>
  <si>
    <t>9.1.</t>
  </si>
  <si>
    <t>За увеличаване на основните заплати на персонала в системата на Министерството на вътрешните работи, считано от 1 август 2023 г. с 10 на сто, както и допълнително увеличение със 100 лв. на основните възнаграждения на служителите, заемащи длъжности по т. 2 – 13 и 15 от приложение № 2 към чл. 2, ал. 1 и 2 от Наредба № 8121з-919 от 13 юли 2017 г., вкл. за други плащания за персонала (за време на разположение; за специфични служебни дейности и условия за работа; за постигнати резултати; за облекло; порцион и пътни пари по време на платен годишен отпуск)</t>
  </si>
  <si>
    <t>9.2.</t>
  </si>
  <si>
    <t>За увеличаване на възнагражденията на персонала в Държавната агенция „Национална сигурност“ , считано от 1 август 2023 г.</t>
  </si>
  <si>
    <t>9.3.</t>
  </si>
  <si>
    <t xml:space="preserve">За увеличаване на разходите за издръжка на Държавната агенция „Национална сигурност“ </t>
  </si>
  <si>
    <t>9.4.</t>
  </si>
  <si>
    <t>За увеличаване на възнагражденията на персонала в Държавната агенция „Технически операции“ , считано от 1 август 2023 г.</t>
  </si>
  <si>
    <t>10.</t>
  </si>
  <si>
    <t>ОБЛАСТ ПРАВОСЪДИЕ</t>
  </si>
  <si>
    <t>10.1.</t>
  </si>
  <si>
    <t>За увеличаване на възнагражденията на персонала в системата на Министерството на правосъдието – за Главна дирекция „Изпълнение на наказанията“ , считано от 1 август 2023 г.</t>
  </si>
  <si>
    <t>10.2.</t>
  </si>
  <si>
    <t>За увеличаване на възнагражденията на персонала в системата на Министерството на правосъдието – за Главна дирекция „Охрана“ , считано от 1 август 2023 г.</t>
  </si>
  <si>
    <t>11.</t>
  </si>
  <si>
    <t>ОБЛАСТ ВЕРОИЗПОВЕДАНИЯ</t>
  </si>
  <si>
    <t>11.1.</t>
  </si>
  <si>
    <t>За субсидия за източноправославното вероизповедание – на Българската православна църква – Българска патриаршия</t>
  </si>
  <si>
    <t>11.2.</t>
  </si>
  <si>
    <t>За допълнителна субсидия за мюсюлманското вероизповедание – на Мюсюлманското изповедание</t>
  </si>
  <si>
    <t>11.3.</t>
  </si>
  <si>
    <t>За ремонт на старата джамия в гр. Пазарджик (Куршунлу джамия)</t>
  </si>
  <si>
    <t>11.4.</t>
  </si>
  <si>
    <t>За Софийска духовна семинария „Св. Йоан Рилски“  – за цялостен ремонт и консервационно-реставрационни дейности на оградата</t>
  </si>
  <si>
    <t>11.5.</t>
  </si>
  <si>
    <t>За изграждане на храм „Св. Иван Рилски“  за българската общност в Лондон</t>
  </si>
  <si>
    <t>11.6.</t>
  </si>
  <si>
    <t>За придобиване на храм „Св. св. Кирил и Методий“  за българската общност в Щутгарт</t>
  </si>
  <si>
    <t>12.</t>
  </si>
  <si>
    <t>ОБЛАСТ ЕФЕКТИВНО СЪБИРАНЕ НА ДЪРЖАВНИТЕ ПРИХОДИ</t>
  </si>
  <si>
    <t>12.1.</t>
  </si>
  <si>
    <t>За увеличаване на възнагражденията на персонала в системата на Министерството на финансите – за Националната агенция за приходите и за Агенция „Митници“ , считано от 1 август 2023 г.</t>
  </si>
  <si>
    <t>2. Съдебна власт</t>
  </si>
  <si>
    <t>2.1. Приема отчета на бюджета на съдебната власт за 2023 г., както следва:</t>
  </si>
  <si>
    <t>Неданъчни приходи</t>
  </si>
  <si>
    <t>Съдебни такси</t>
  </si>
  <si>
    <t>Приходи и доходи от собственост</t>
  </si>
  <si>
    <t>Глоби, санкции и наказателни лихви</t>
  </si>
  <si>
    <t>Други приходи</t>
  </si>
  <si>
    <t xml:space="preserve">II. </t>
  </si>
  <si>
    <t xml:space="preserve">1.     </t>
  </si>
  <si>
    <t xml:space="preserve">2.     </t>
  </si>
  <si>
    <t>Придобиване на дълготрайни активи и основен ремонт</t>
  </si>
  <si>
    <t xml:space="preserve">3.     </t>
  </si>
  <si>
    <t xml:space="preserve">  Резерв за непредвидени и/или неотложни разходи</t>
  </si>
  <si>
    <t>БЮДЖЕТНИ ВЗАИМООТНОШЕНИЯ (ТРАНСФЕРИ) - (+/-)</t>
  </si>
  <si>
    <t>Бюджетно взаимоотношение с централния бюджет (+/-)</t>
  </si>
  <si>
    <t>Бюджетни взаимоотношения с други бюджетни организации (+/-)</t>
  </si>
  <si>
    <t>Получени трансфери (+)</t>
  </si>
  <si>
    <t>Предоставени трансфери (-)</t>
  </si>
  <si>
    <t>Трансфери между бюджети и сметки за средствата от Европейския съюз (+/-)</t>
  </si>
  <si>
    <t xml:space="preserve">IV. </t>
  </si>
  <si>
    <t>БЮДЖЕТНО САЛДО (І-ІІ+ІІІ)</t>
  </si>
  <si>
    <t xml:space="preserve">V. </t>
  </si>
  <si>
    <t>ОПЕРАЦИИ В ЧАСТТА НА ФИНАНСИРАНЕТО - НЕТО</t>
  </si>
  <si>
    <t xml:space="preserve">2.2. Приема отчета за бюджетните разходи на органите на съдебната власт за 2023 г., както следва:  </t>
  </si>
  <si>
    <t>Органи на съдебната власт</t>
  </si>
  <si>
    <t>Висш съдебен съвет</t>
  </si>
  <si>
    <t>Върховен касационен съд</t>
  </si>
  <si>
    <t>Върховен административен съд</t>
  </si>
  <si>
    <t>Прокуратура на Република България</t>
  </si>
  <si>
    <t>Съдилища на Република България</t>
  </si>
  <si>
    <t>Национален институт на правосъдието</t>
  </si>
  <si>
    <t>Инспекторат към Висшия съдебен съвет</t>
  </si>
  <si>
    <t>Всичко:</t>
  </si>
  <si>
    <t>2.3. Приема отчета за размера на ангажиментите за разходи, поети през 2023 г., и размера на новите задължения за разходи, натрупани през 2023 г. от органите на съдебната власт, както следва:</t>
  </si>
  <si>
    <t>Ангажименти за разходи, поети през 2023 г.</t>
  </si>
  <si>
    <t>Нови задължения за разходи, натрупани през 2023 г.</t>
  </si>
  <si>
    <t>3. Народно събрание</t>
  </si>
  <si>
    <t>3.1. Приема отчета на бюджета на Народното събрание за 2023 г., както следва:</t>
  </si>
  <si>
    <t>Държавни такси</t>
  </si>
  <si>
    <t xml:space="preserve">Приходи и доходи от собственост </t>
  </si>
  <si>
    <t xml:space="preserve">Текущи разходи                                            </t>
  </si>
  <si>
    <t xml:space="preserve">Капиталови разходи </t>
  </si>
  <si>
    <t xml:space="preserve">Бюджетно взаимоотношение с централния бюджет (+/-) </t>
  </si>
  <si>
    <t>IV.</t>
  </si>
  <si>
    <t xml:space="preserve">3.2. Приема отчета за разходите на Народното събрание по 3.1 по функционални области, както следва:  </t>
  </si>
  <si>
    <t>Наименование на функционалната област</t>
  </si>
  <si>
    <t xml:space="preserve">Функционална област „Представителен и ефективен Парламент“ </t>
  </si>
  <si>
    <t xml:space="preserve"> в т.ч. Резерв за неотложни и непредвидени разходи</t>
  </si>
  <si>
    <t xml:space="preserve">Функционална област „Осигуряващи дейности“ </t>
  </si>
  <si>
    <t>Функционална област „Съпътстваща дейност“  (Икономически и социален съвет)</t>
  </si>
  <si>
    <t>Функционална област „Мониторинг на фискалната политика“  (Фискален съвет)</t>
  </si>
  <si>
    <t>3.3.  Приема отчета за размера на ангажиментите за разходи, поети през 2023 г., и размера на новите задължения за разходи, натрупани през 2023 г. от Народното събрание, както следва:</t>
  </si>
  <si>
    <t>4. Сметна палата</t>
  </si>
  <si>
    <t>4.1. Приема отчета на бюджета на Сметната палата за 2023 г., както следва:</t>
  </si>
  <si>
    <t xml:space="preserve">РАЗХОДИ                                       </t>
  </si>
  <si>
    <t xml:space="preserve">4.2. Приема отчета за разходите на Сметната палата по 4.1 по функционални области, както следва:  </t>
  </si>
  <si>
    <t xml:space="preserve">Функционална област „Контрол по изпълнението на бюджета и управлението на публичните средства и дейности“ </t>
  </si>
  <si>
    <t>4.3. Приема отчета за размера на ангажиментите за разходи, поети през 2023 г., и размера на новите задължения за разходи, натрупани през 2023 г. от Сметната палата, както следва:</t>
  </si>
  <si>
    <t>5. Администрация на президента</t>
  </si>
  <si>
    <t>5.1. Приема отчета на бюджета на Администрацията на президента за 2023 г., както следва:</t>
  </si>
  <si>
    <t xml:space="preserve">5.2. Приема отчета за разходите на Администрацията на президента по 5.1 по функционални области, както следва:  </t>
  </si>
  <si>
    <t>(хил. лв.)</t>
  </si>
  <si>
    <t xml:space="preserve"> 1.</t>
  </si>
  <si>
    <t xml:space="preserve">Функционална област „Осъществяване на конституционните правомощия на президента на Република България“ </t>
  </si>
  <si>
    <t>5.3. Приема отчета за размера на ангажиментите за разходи, поети през 2023 г., и размера на новите задължения за разходи, натрупани през 2023 г. от Администрацията на президента, както следва:</t>
  </si>
  <si>
    <t>6. Министерски съвет</t>
  </si>
  <si>
    <t>6.1. Приема отчета на бюджета на Министерския съвет за 2023 г., както следва:</t>
  </si>
  <si>
    <t>6.2. Приема отчета за разходите по т. 6.1 по области на политики и бюджетни програми, както следва:</t>
  </si>
  <si>
    <t>Наименование на областта на политика / бюджетната програма</t>
  </si>
  <si>
    <t xml:space="preserve">Област „Осигуряване дейността и организацията на работата на Министерския съвет“ </t>
  </si>
  <si>
    <t>Политика в областта на управлението на средствата от ЕС</t>
  </si>
  <si>
    <t>Политика в областта на осъществяването на държавните функции на територията на областите в България</t>
  </si>
  <si>
    <t>Политика в областта на правото на вероизповедание</t>
  </si>
  <si>
    <t>Политика в областта на архивното дело</t>
  </si>
  <si>
    <t xml:space="preserve">Бюджетна програма „Администрация“ </t>
  </si>
  <si>
    <t>Други бюджетни програми (общо), в т.ч.:</t>
  </si>
  <si>
    <t xml:space="preserve">Бюджетна програма „Други дейности и услуги“ </t>
  </si>
  <si>
    <t xml:space="preserve">Бюджетна програма „Убежище и бежанци“ </t>
  </si>
  <si>
    <t>6.3. Приема отчета за размера на ангажиментите за разходи, поети през 2023 г., и размера на новите задължения за разходи, натрупани през 2023 г. от Министерския съвет, както следва:</t>
  </si>
  <si>
    <t>6.4. Приема отчета на субсидията, вкл. капиталовите трансфери, за вероизповеданията, регистрирани по реда на Закона за вероизповеданията, както следва:</t>
  </si>
  <si>
    <t>За източноправославното вероизповедание - на Българската православна църква – Българска патриаршия, в т. ч.:</t>
  </si>
  <si>
    <t>Рилски манастир</t>
  </si>
  <si>
    <t>Троянски манастир</t>
  </si>
  <si>
    <t>Бачковски манастир</t>
  </si>
  <si>
    <t xml:space="preserve"> 2.</t>
  </si>
  <si>
    <t>За мюсюлманското вероизповедание - на Мюсюлманското изповедание</t>
  </si>
  <si>
    <t>За задграничните епархии или митрополии в диоцеза и юрисдикцията на Българската православна църква – Българска патриаршия - на Българската източноправославна епархия в Западна и Средна Европа</t>
  </si>
  <si>
    <t xml:space="preserve"> 4.</t>
  </si>
  <si>
    <t>За Българските православни църковни общини в чужбина</t>
  </si>
  <si>
    <t xml:space="preserve"> 5.</t>
  </si>
  <si>
    <t>За Католическата църква в България</t>
  </si>
  <si>
    <t xml:space="preserve"> 6.</t>
  </si>
  <si>
    <t>За протестантските вероизповедания в България</t>
  </si>
  <si>
    <t xml:space="preserve"> 7.</t>
  </si>
  <si>
    <t>За Религиозната общност на евреите в България</t>
  </si>
  <si>
    <t xml:space="preserve"> 8.</t>
  </si>
  <si>
    <t>За Арменската Апостолическа православна света църква</t>
  </si>
  <si>
    <t xml:space="preserve">7. Конституционен съд </t>
  </si>
  <si>
    <t>7.1. Приема отчета на бюджета на Конституционния съд за 2023 г., както следва:</t>
  </si>
  <si>
    <t>7.2. Приема отчета за разходите по т. 7.1 по функционални области, както следва:</t>
  </si>
  <si>
    <t xml:space="preserve">Функционална област „Върховенство на Конституцията“ </t>
  </si>
  <si>
    <t>7.3. Приема отчета за размера на ангажиментите за разходи, поети през 2023 г., и размера на новите задължения за разходи, натрупани през 2023 г. от Конституционния съд, както следва:</t>
  </si>
  <si>
    <t>8. Омбудсман</t>
  </si>
  <si>
    <t>8.1. Приема отчета на бюджета на Омбудсмана за 2023 г., както следва:</t>
  </si>
  <si>
    <t>8.2. Приема отчета за разходите по т. 8.1 по функционални области, както следва:</t>
  </si>
  <si>
    <t xml:space="preserve">Функционална област „Защита правата на гражданите“ </t>
  </si>
  <si>
    <t>8.3. Приема отчета за размера на ангажиментите за разходи, поети през 2023 г., и размера на новите задължения за разходи, натрупани през 2023 г. от Омбудсмана, както следва:</t>
  </si>
  <si>
    <t>9. Министерство на финансите</t>
  </si>
  <si>
    <t>9.1. Приема отчета на бюджета на Министерството на финансите за 2023 г., както следва:</t>
  </si>
  <si>
    <t>9.2. Приема отчета за разходите по т. 9.1 по области на политики и бюджетни програми, както следва:</t>
  </si>
  <si>
    <t>Политика в областта на устойчивите и прозрачни публични финанси</t>
  </si>
  <si>
    <t>Политика в областта на ефективното събиране на всички държавни приходи</t>
  </si>
  <si>
    <t>Политика в областта на защитата на обществото и икономиката от финансови измами, контрабанда на стоки, изпиране на пари и финансиране на тероризма</t>
  </si>
  <si>
    <t>Политика в областта на управлението на дълга</t>
  </si>
  <si>
    <t xml:space="preserve"> 5.1.</t>
  </si>
  <si>
    <t xml:space="preserve">Бюджетна програма „Национален компенсационен жилищен фонд“ </t>
  </si>
  <si>
    <t>9.3.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финансите, както следва:</t>
  </si>
  <si>
    <t>10. Министерство на външните работи</t>
  </si>
  <si>
    <t>10.1. Приема отчета на бюджета на Министерството на външните работи за 2023 г., както следва:</t>
  </si>
  <si>
    <t>10.2. Приема отчета за разходите по т. 10.1 по области на политики и бюджетни програми, както следва:</t>
  </si>
  <si>
    <t>Политика в областта на активната двустранна и многостранна дипломация</t>
  </si>
  <si>
    <t>Политика в областта на публичната дипломация и публичните дейности в подкрепа на целите на външната политика</t>
  </si>
  <si>
    <t>Политика в областта на подкрепата за българските общности и лицата с българско самосъзнание зад граница</t>
  </si>
  <si>
    <t>10.3.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външните работи, както следва:</t>
  </si>
  <si>
    <t>11. Министерство на отбраната</t>
  </si>
  <si>
    <t>11.1. Приема отчета на бюджета на Министерството на отбраната за 2023 г., както следва:</t>
  </si>
  <si>
    <t>1.2.2.1.</t>
  </si>
  <si>
    <t>Съюз на ветераните от войните в България</t>
  </si>
  <si>
    <t xml:space="preserve">- за държавните висши училища </t>
  </si>
  <si>
    <t>в т.ч. предоставените чрез трансфер средства за предотвратяване, овладяване и 
преодоляване на последиците от бедствия</t>
  </si>
  <si>
    <t>11.2. Приема отчета за разходите по т. 11.1 по области на политики и бюджетни програми, както следва:</t>
  </si>
  <si>
    <t>Политика в областта на отбранителните способности</t>
  </si>
  <si>
    <t>Политика в областта на съюзната и международната сигурност</t>
  </si>
  <si>
    <t>11.3.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отбраната, както следва:</t>
  </si>
  <si>
    <t>11.4. Приема отчета на трансферите от бюджета на Министерството на отбраната за държавните висши училища, както следва:</t>
  </si>
  <si>
    <t xml:space="preserve">Военна академия „Георги Стойков Раковски“ </t>
  </si>
  <si>
    <t xml:space="preserve">Национален военен университет „Васил Левски“ </t>
  </si>
  <si>
    <t xml:space="preserve">Висше военноморско училище „Никола Йонков Вапцаров“ </t>
  </si>
  <si>
    <t xml:space="preserve">Висше военновъздушно училище „Георги Бенковски“ </t>
  </si>
  <si>
    <t>12. Министерство на вътрешните работи</t>
  </si>
  <si>
    <t>12.1. Приема отчета на бюджета на Министерството на вътрешните работи за 2023 г., както следва:</t>
  </si>
  <si>
    <t>12.2. Приема отчета за разходите по т. 12.1 по области на политики и бюджетни програми, както следва:</t>
  </si>
  <si>
    <t xml:space="preserve">Политика в областта на противодействието на престъпността и опазването на обществения ред </t>
  </si>
  <si>
    <t>Политика в областта на защитата на границите и контрол на миграционните процеси</t>
  </si>
  <si>
    <t>Политика в областта на пожарната безопасност и защитата на населението при извънредни ситуации</t>
  </si>
  <si>
    <t>Политика в областта на управлението и развитието на системата на Министерството на вътрешните работи</t>
  </si>
  <si>
    <t>12.3.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вътрешните работи, както следва:</t>
  </si>
  <si>
    <t>13. Министерство на правосъдието</t>
  </si>
  <si>
    <t>13.1. Приема отчета на бюджета на Министерството на правосъдието за 2023 г., както следва:</t>
  </si>
  <si>
    <t>13.2. Приема отчета за разходите по т. 13.1 по области на политики и бюджетни програми, както следва:</t>
  </si>
  <si>
    <t>Политика в областта на правосъдието</t>
  </si>
  <si>
    <t>Политика в областта на изпълнение на наказанията</t>
  </si>
  <si>
    <t>13.3. Приема отчета за размера на ангажиментите за разходи, поети през 2023 г., и размера на новите задължения за разходи, натрупани през 2023 г.  от Министерството на правосъдието, както следва:</t>
  </si>
  <si>
    <t>14. Министерство на труда и социалната политика</t>
  </si>
  <si>
    <t>14.1. Приема отчета на бюджета на Министерството на труда и социалната политика за 2023 г., както следва:</t>
  </si>
  <si>
    <t xml:space="preserve">Сдружение „Съюз на инвалидите в България“ </t>
  </si>
  <si>
    <t>1.2.2.2.</t>
  </si>
  <si>
    <t xml:space="preserve">Сдружение „Съюз на военноинвалидите и военнопострадалите“ </t>
  </si>
  <si>
    <t>1.2.2.3.</t>
  </si>
  <si>
    <t xml:space="preserve">Сдружение „Съюз на слепите в България“ </t>
  </si>
  <si>
    <t>1.2.2.4.</t>
  </si>
  <si>
    <t xml:space="preserve">Сдружение „Българска асоциация за лица с интелектуални затруднения“ </t>
  </si>
  <si>
    <t>1.2.2.5.</t>
  </si>
  <si>
    <t xml:space="preserve">Кооперативен съюз „Национален съюз на трудовопроизводителните кооперации“ </t>
  </si>
  <si>
    <t>1.2.2.6.</t>
  </si>
  <si>
    <t xml:space="preserve">Сдружение „Асоциация на родителите на деца с увреден слух“ </t>
  </si>
  <si>
    <t>1.2.2.7.</t>
  </si>
  <si>
    <t xml:space="preserve">Сдружение „Съюз на глухите в България“ </t>
  </si>
  <si>
    <t>1.2.2.8.</t>
  </si>
  <si>
    <t xml:space="preserve">Сдружение „Българска асоциация „Диабет“ </t>
  </si>
  <si>
    <t>1.2.2.9.</t>
  </si>
  <si>
    <t xml:space="preserve">Сдружение „Асоциация на родителите на деца с нарушено зрение“ </t>
  </si>
  <si>
    <t>1.2.2.10.</t>
  </si>
  <si>
    <t xml:space="preserve">Сдружение „Национална асоциация на сляпо-глухите в България“ </t>
  </si>
  <si>
    <t>1.2.2.11.</t>
  </si>
  <si>
    <t>Национално сдружение на работодателите на хората с увреждания</t>
  </si>
  <si>
    <t>1.2.2.12.</t>
  </si>
  <si>
    <t xml:space="preserve">Сдружение „Център за психологически изследвания“ </t>
  </si>
  <si>
    <t>1.2.2.13.</t>
  </si>
  <si>
    <t xml:space="preserve">Сдружение „Българска асоциация за невромускулни заболявания“ </t>
  </si>
  <si>
    <t>1.2.2.14.</t>
  </si>
  <si>
    <t xml:space="preserve">Сдружение „Национална организация „Малки български хора“ </t>
  </si>
  <si>
    <t>1.2.2.15.</t>
  </si>
  <si>
    <t xml:space="preserve">Сдружение „Асоциация на родители на деца с епилепсия“ </t>
  </si>
  <si>
    <t>1.2.2.16.</t>
  </si>
  <si>
    <t xml:space="preserve">Сдружение „Национален център за рехабилитация на слепи“ </t>
  </si>
  <si>
    <t>1.2.2.17.</t>
  </si>
  <si>
    <t xml:space="preserve">Сдружение „Българска асоциация за рекреация, интеграция и спорт“ </t>
  </si>
  <si>
    <t>1.2.2.18.</t>
  </si>
  <si>
    <t xml:space="preserve">Сдружение „Национален алианс за социална отговорност“ </t>
  </si>
  <si>
    <t>1.2.2.19.</t>
  </si>
  <si>
    <t xml:space="preserve">Кооперация „Национална потребителна кооперация на слепите в България“ </t>
  </si>
  <si>
    <t>1.2.2.20.</t>
  </si>
  <si>
    <t xml:space="preserve">Сдружение „Българска асоциация за рекреация и туризъм“ </t>
  </si>
  <si>
    <t>1.2.2.21.</t>
  </si>
  <si>
    <t xml:space="preserve">Сдружение „Национална асоциация на хората с придобити увреждания“ </t>
  </si>
  <si>
    <t xml:space="preserve">- от Държавното обществено осигуряване </t>
  </si>
  <si>
    <t>14.2. Приема отчета за разходите по т. 14.1 по области на политики и бюджетни програми, както следва:</t>
  </si>
  <si>
    <t xml:space="preserve">Политика в областта на пазара на труда, свободното движение на работници и трудовата миграция </t>
  </si>
  <si>
    <t>Политика в областта на трудовите отношения</t>
  </si>
  <si>
    <t>Политика в областта на социалното подпомагане и равнопоставеността на жените и мъжете</t>
  </si>
  <si>
    <t>Политика в областта на хората с увреждания</t>
  </si>
  <si>
    <t>Политика в областта на социалното включване</t>
  </si>
  <si>
    <t>Политика в областта на жизненото равнище, демографското развитие и социалните инвестиции</t>
  </si>
  <si>
    <t>14.3.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труда и социалната политика, както следва:</t>
  </si>
  <si>
    <t>15. Министерство на здравеопазването</t>
  </si>
  <si>
    <t>15.1. Приема отчета на бюджета на Министерството на здравеопазването за 2023 г., както следва:</t>
  </si>
  <si>
    <t>Български Червен кръст, в т.ч.:</t>
  </si>
  <si>
    <t>1.2.2.1.1.</t>
  </si>
  <si>
    <t>Планинска спасителна служба при Български Червен кръст</t>
  </si>
  <si>
    <t>Български Червен кръст</t>
  </si>
  <si>
    <t>- за Националната здравноосигурителна каса</t>
  </si>
  <si>
    <t>Предоставена възмездна финансова помощ (нето)</t>
  </si>
  <si>
    <t>Възстановени суми по възмездна финансова помощ (+)</t>
  </si>
  <si>
    <t>15.2. Приема отчета за разходите по т. 15.1 по области на политики и бюджетни програми, както следва:</t>
  </si>
  <si>
    <t>Политика в областта на промоцията, превенцията и контрола на общественото здраве</t>
  </si>
  <si>
    <t>Политика в областта на диагностиката и лечението</t>
  </si>
  <si>
    <t>Политика в областта на лекарствените продукти и медицинските изделия</t>
  </si>
  <si>
    <t>15.3.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здравеопазването, както следва:</t>
  </si>
  <si>
    <t>16. Министерство на образованието и науката</t>
  </si>
  <si>
    <t>16.1. Приема отчета на бюджета на Министерството на образованието и науката за 2023 г., както следва:</t>
  </si>
  <si>
    <t xml:space="preserve">      в т.ч.  Персонал без делегирани бюджети</t>
  </si>
  <si>
    <t>Македонски научен институт</t>
  </si>
  <si>
    <t xml:space="preserve">2. </t>
  </si>
  <si>
    <t xml:space="preserve">за Българската академия на науките </t>
  </si>
  <si>
    <t xml:space="preserve">за държавните висши училища </t>
  </si>
  <si>
    <t>Плащания по активирани гаранции, поръчителства и преоформен държавен дълг (нето)</t>
  </si>
  <si>
    <t>16.2. Приема отчета за разходите по т. 16.1 по области на политики и бюджетни програми, както следва:</t>
  </si>
  <si>
    <t>Политика в областта на всеобхватното, достъпно и качествено предучилищно и училищно образование. Учене през целия живот</t>
  </si>
  <si>
    <t>Политика в областта на равен достъп до качествено висше образование и развитие на научния потенциал</t>
  </si>
  <si>
    <t>16.3.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образованието и науката, както следва:</t>
  </si>
  <si>
    <t>16.4. Приема отчета за трансферите от бюджета на Министерството на образованието и науката за държавните висши училища и Българската академия на науките, както следва:</t>
  </si>
  <si>
    <t>Българска академия на науките</t>
  </si>
  <si>
    <t>Технически университет – София</t>
  </si>
  <si>
    <t>Технически университет – Варна</t>
  </si>
  <si>
    <t>Технически университет – Габрово</t>
  </si>
  <si>
    <t xml:space="preserve">Русенски университет „Ангел Кънчев“ </t>
  </si>
  <si>
    <t>Университет по хранителни технологии – Пловдив</t>
  </si>
  <si>
    <t>Химикотехнологичен и металургичен университет – София</t>
  </si>
  <si>
    <t>Университет „Проф. д-р Асен Златаров“  – Бургас</t>
  </si>
  <si>
    <t xml:space="preserve"> 9.</t>
  </si>
  <si>
    <t>Лесотехнически университет – София</t>
  </si>
  <si>
    <t xml:space="preserve"> 10.</t>
  </si>
  <si>
    <t>Университет по архитектура, строителство и геодезия – София</t>
  </si>
  <si>
    <t xml:space="preserve"> 11.</t>
  </si>
  <si>
    <t>Минно-геоложки университет „Св. Иван Рилски“  – София</t>
  </si>
  <si>
    <t xml:space="preserve"> 12.</t>
  </si>
  <si>
    <t>Университет за национално и световно стопанство – София</t>
  </si>
  <si>
    <t xml:space="preserve"> 13.</t>
  </si>
  <si>
    <t>Икономически университет – Варна</t>
  </si>
  <si>
    <t xml:space="preserve"> 14.</t>
  </si>
  <si>
    <t>Стопанска академия „Димитър А. Ценов“  – Свищов</t>
  </si>
  <si>
    <t xml:space="preserve"> 15.</t>
  </si>
  <si>
    <t xml:space="preserve">Софийски университет „Св. Климент Охридски“ </t>
  </si>
  <si>
    <t xml:space="preserve"> 16.</t>
  </si>
  <si>
    <t xml:space="preserve">Великотърновски университет „Св. св. Кирил и Методий“ </t>
  </si>
  <si>
    <t xml:space="preserve"> 17.</t>
  </si>
  <si>
    <t xml:space="preserve">Пловдивски университет „Паисий Хилендарски“ </t>
  </si>
  <si>
    <t xml:space="preserve"> 18.</t>
  </si>
  <si>
    <t>Югозападен университет „Неофит Рилски“  – Благоевград</t>
  </si>
  <si>
    <t xml:space="preserve"> 19.</t>
  </si>
  <si>
    <t xml:space="preserve">Шуменски университет „Епископ Константин Преславски“ </t>
  </si>
  <si>
    <t xml:space="preserve"> 20.</t>
  </si>
  <si>
    <t>Национална спортна академия „Васил Левски“  – София</t>
  </si>
  <si>
    <t xml:space="preserve"> 21.</t>
  </si>
  <si>
    <t>Аграрен университет – Пловдив</t>
  </si>
  <si>
    <t xml:space="preserve"> 22.</t>
  </si>
  <si>
    <t>Академия за музикално, танцово и изобразително изкуство „Проф. Асен Диамандиев“  – Пловдив</t>
  </si>
  <si>
    <t xml:space="preserve"> 23.</t>
  </si>
  <si>
    <t>Национална академия за театрално и филмово изкуство „Кръстьо Сарафов“  – София</t>
  </si>
  <si>
    <t xml:space="preserve"> 24.</t>
  </si>
  <si>
    <t>Национална музикална академия „Проф. Панчо Владигеров“  – София</t>
  </si>
  <si>
    <t xml:space="preserve"> 25.</t>
  </si>
  <si>
    <t>Национална художествена академия – София</t>
  </si>
  <si>
    <t xml:space="preserve"> 26.</t>
  </si>
  <si>
    <t>Университет по библиотекознание и информационни технологии – София</t>
  </si>
  <si>
    <t xml:space="preserve"> 27.</t>
  </si>
  <si>
    <t>Висше училище по телекомуникации и пощи – София</t>
  </si>
  <si>
    <t xml:space="preserve"> 28.</t>
  </si>
  <si>
    <t>Медицински университет – София</t>
  </si>
  <si>
    <t xml:space="preserve"> 29.</t>
  </si>
  <si>
    <t>Медицински университет „Проф. д-р Параскев Стоянов“  – Варна</t>
  </si>
  <si>
    <t xml:space="preserve"> 30.</t>
  </si>
  <si>
    <t>Медицински университет – Пловдив</t>
  </si>
  <si>
    <t xml:space="preserve"> 31.</t>
  </si>
  <si>
    <t>Медицински университет – Плевен</t>
  </si>
  <si>
    <t xml:space="preserve"> 32.</t>
  </si>
  <si>
    <t>Тракийски университет – Стара Загора</t>
  </si>
  <si>
    <t xml:space="preserve"> 33.</t>
  </si>
  <si>
    <t>Висше транспортно училище „Тодор Каблешков“  – София</t>
  </si>
  <si>
    <t xml:space="preserve"> 34.</t>
  </si>
  <si>
    <t>Висше строително училище „Любен Каравелов“  – София</t>
  </si>
  <si>
    <t>17. Министерство на културата</t>
  </si>
  <si>
    <t>17.1. Приема отчета на бюджета на Министерството на културата за 2023 г., както следва:</t>
  </si>
  <si>
    <t xml:space="preserve">Национален дарителски фонд „13 века България“ </t>
  </si>
  <si>
    <t>Регионален център за опазване на нематериалното културно наследство в Югоизточна Европа</t>
  </si>
  <si>
    <t>Съюз на народните читалища</t>
  </si>
  <si>
    <t>17.2. Приема отчета за разходите по т. 17.1 по области на политики и бюджетни програми, както следва:</t>
  </si>
  <si>
    <t>Политика в областта на опазване на движимото и недвижимото културно наследство</t>
  </si>
  <si>
    <t>Политика в областта на създаване и популяризиране на съвременно изкуство в страната и в чужбина и достъп до качествено художествено образование</t>
  </si>
  <si>
    <t>17.3.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културата, както следва:</t>
  </si>
  <si>
    <t>18. Министерство на околната среда и водите</t>
  </si>
  <si>
    <t>18.1. Приема отчета на бюджета на Министерството на околната среда и водите за 2023 г., както следва:</t>
  </si>
  <si>
    <t xml:space="preserve">    в т.ч.  Персонал без делегирани бюджети</t>
  </si>
  <si>
    <t xml:space="preserve">- от Предприятието за управление на дейностите по опазване на околната среда </t>
  </si>
  <si>
    <t xml:space="preserve">- за Българската академия на науките </t>
  </si>
  <si>
    <t xml:space="preserve">- за Предприятието за управление на дейностите по опазване на околната среда </t>
  </si>
  <si>
    <t>18.2. Приема отчета за разходите по т. 18.1 по области на политики и бюджетни програми, както следва:</t>
  </si>
  <si>
    <t>Политика в областта на опазването и ползването на компонентите на околната среда</t>
  </si>
  <si>
    <t>Политика в областта на Националната система за мониторинг на околната среда и информационна обезпеченост</t>
  </si>
  <si>
    <t>Други бюджетни програми:</t>
  </si>
  <si>
    <t xml:space="preserve"> 3.1.</t>
  </si>
  <si>
    <t xml:space="preserve">Бюджетна програма „Дейности по метеорология, хидрология и агрометеорология“ </t>
  </si>
  <si>
    <t>18.3. Приема отчета за размера на ангажиментите за разходи, поети през 2023 г., и размера на новите задължения за разходи, натрупани през 2023 г. от Министерство на околната среда и водите, както следва:</t>
  </si>
  <si>
    <t>19. Министерство на икономиката и индустрията</t>
  </si>
  <si>
    <t>19.1. Приема отчета на бюджета на Министерството на икономиката и индустрията за 2023 г., както следва:</t>
  </si>
  <si>
    <t>Български институт за стандартизация</t>
  </si>
  <si>
    <t xml:space="preserve">- за Държавното предприятие „Управление и стопанисване на язовири“ </t>
  </si>
  <si>
    <t>2.2.2</t>
  </si>
  <si>
    <t xml:space="preserve">- за Държавното предприятие „Държавна петролна компания“ </t>
  </si>
  <si>
    <t>19.2. Приема отчета за разходите по т. 19.1 по области на политики и бюджетни програми, както следва:</t>
  </si>
  <si>
    <t>Политика в областта на устойчивото икономическо развитие и конкурентоспособност</t>
  </si>
  <si>
    <t>Политика в областта на ефективното външноикономическо сътрудничество</t>
  </si>
  <si>
    <t>19.3.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икономиката и индустрията, както следва:</t>
  </si>
  <si>
    <t>20. Министерство на иновациите и растежа</t>
  </si>
  <si>
    <t>20.1. Приема отчета на бюджета на Министерството на иновациите и растежа за 2023 г., както следва:</t>
  </si>
  <si>
    <t>Придобиване на дялове, акции и съучастия (нето)</t>
  </si>
  <si>
    <t>20.2. Приема отчета за разходите по т. 20.1 по области на политики и бюджетни програми, както следва:</t>
  </si>
  <si>
    <t>Политика за развитието на инвестициите и иновациите в подкрепа на растежа на българската икономика</t>
  </si>
  <si>
    <t>20.3.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иновациите и растежа, както следва:</t>
  </si>
  <si>
    <t>21. Министерство на енергетиката</t>
  </si>
  <si>
    <t>21.1. Приема отчета на бюджета на Министерството на енергетиката за 2023 г., както следва:</t>
  </si>
  <si>
    <t>21.2. Приема отчета за разходите по т. 21.1 по области на политики и бюджетни програми, както следва:</t>
  </si>
  <si>
    <t>Политика в областта на устойчивото и конкурентоспособно енергийно развитие</t>
  </si>
  <si>
    <t>21.3.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енергетиката, както следва:</t>
  </si>
  <si>
    <t>22. Министерство на туризма</t>
  </si>
  <si>
    <t>22.1. Приема отчета на бюджета на Министерството на туризма за 2023 г., както следва:</t>
  </si>
  <si>
    <t>22.2. Приема отчета за разходите по т. 22.1 по области на политики и бюджетни програми, както следва:</t>
  </si>
  <si>
    <t>Политика в областта на устойчивото развитие на туризма</t>
  </si>
  <si>
    <t>22.3.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туризма, както следва:</t>
  </si>
  <si>
    <t>23. Министерство на регионалното развитие и благоустройството</t>
  </si>
  <si>
    <t>23.1. Приема отчета на бюджета на Министерството на регионалното развитие и благоустройството за 2023 г., както следва:</t>
  </si>
  <si>
    <t>23.2. Приема отчета за разходите по т. 23.1 по области на политики и бюджетни програми, както следва:</t>
  </si>
  <si>
    <t xml:space="preserve">Политика за интегрирано развитие на регионите за постигане на растеж и подобряване качеството на жизнената среда </t>
  </si>
  <si>
    <t>Политика за подобряване на инвестиционния процес, поддържане, модернизация и изграждане на техническата инфраструктура</t>
  </si>
  <si>
    <t xml:space="preserve">Бюджетна програма „Ефективна администрация и координация“ </t>
  </si>
  <si>
    <t>23.3.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регионалното развитие и благоустройството, както следва:</t>
  </si>
  <si>
    <t>24. Министерство на земеделието и храните</t>
  </si>
  <si>
    <t>24.1. Приема отчета на бюджета на Министерството на земеделието и храните за 2023 г., както следва:</t>
  </si>
  <si>
    <t xml:space="preserve">в т.ч. </t>
  </si>
  <si>
    <t>- за Селскостопанската академия</t>
  </si>
  <si>
    <t>24.2. Приема отчета за разходите по т. 24.1 по области на политики и бюджетни програми, както следва:</t>
  </si>
  <si>
    <t>Политика в областта на земеделието и селските райони</t>
  </si>
  <si>
    <t>Политика в областта на рибарството и аквакултурите</t>
  </si>
  <si>
    <t>Политика в областта на съхраняването и увеличаването на горите и дивеча</t>
  </si>
  <si>
    <t>24.3.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земеделието и храните, както следва:</t>
  </si>
  <si>
    <t>25. Министерство на транспорта и съобщенията</t>
  </si>
  <si>
    <t>25.1. Приема отчета на бюджета на Министерството на транспорта и съобщенията за 2023 г., както следва:</t>
  </si>
  <si>
    <t>1.2.1.1.</t>
  </si>
  <si>
    <t xml:space="preserve">    - за „БДЖ – Пътнически превози“  ЕООД</t>
  </si>
  <si>
    <t>1.2.1.2.</t>
  </si>
  <si>
    <t xml:space="preserve">    - за Национална компания „Железопътна инфраструктура“ </t>
  </si>
  <si>
    <t>1.2.1.3.</t>
  </si>
  <si>
    <t xml:space="preserve">    - за „Български пощи“  ЕАД</t>
  </si>
  <si>
    <t>1.2.1.4.</t>
  </si>
  <si>
    <t xml:space="preserve">    - за  „България Хели Мед Сървиз“  ЕАД</t>
  </si>
  <si>
    <t>1.2.1.5.</t>
  </si>
  <si>
    <t xml:space="preserve">    - за Държавно предприятие „Пристанищна инфраструктура“</t>
  </si>
  <si>
    <t xml:space="preserve">    - за Държавно предприятие „Пристанищна инфраструктура“ </t>
  </si>
  <si>
    <t>25.2. Приема отчета за разходите по т. 25.1 по области на политики и бюджетни програми, както следва:</t>
  </si>
  <si>
    <t>Политика в областта на транспорта</t>
  </si>
  <si>
    <t>Политика в областта на съобщенията и цифровата свързаност</t>
  </si>
  <si>
    <t xml:space="preserve">Бюджетна програма „Административно обслужване, медицинска и психологическа експертиза“ </t>
  </si>
  <si>
    <t>25.3.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транспорта и съобщенията, както следва:</t>
  </si>
  <si>
    <t>26. Министерство на електронното управление</t>
  </si>
  <si>
    <t>26.1. Приема отчета на бюджета на Министерството на електронното управление за 2023 г., както следва:</t>
  </si>
  <si>
    <t>26.2. Приема отчета за разходите по т. 26.1 по области на политики и бюджетни програми, както следва:</t>
  </si>
  <si>
    <t>Сума
(хил. лв.)</t>
  </si>
  <si>
    <t>Политика в областта на електронното управление</t>
  </si>
  <si>
    <t>26.3.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електронното управление, както следва:</t>
  </si>
  <si>
    <t>27. Министерство на младежта и спорта</t>
  </si>
  <si>
    <t>27.1. Приема отчета на бюджета на Министерството на младежта и спорта за 2023 г., както следва:</t>
  </si>
  <si>
    <t>27.2. Приема отчета за разходите по т. 27.1 по области на политики и бюджетни програми, както следва:</t>
  </si>
  <si>
    <t>Политика в областта на спорта за учащи и спорта в свободното време</t>
  </si>
  <si>
    <t>Политика в областта на спорта за високи постижения</t>
  </si>
  <si>
    <t>Политика в областта на привеждането на спортните обекти и съоръжения във вид, отговарящ на съвременните международни стандарти</t>
  </si>
  <si>
    <t>Политика в областта на усвояването и прилагането на добри международни практики за спорта</t>
  </si>
  <si>
    <t>Политика в областта на младите хора</t>
  </si>
  <si>
    <t>27.3. Приема отчета за размера на ангажиментите за разходи, поети през 2023 г., и размера на новите задължения за разходи, натрупани през 2023 г. от Министерството на младежта и спорта, както следва:</t>
  </si>
  <si>
    <t xml:space="preserve">28. Държавна агенция „Национална сигурност“ </t>
  </si>
  <si>
    <t>28.1. Приема отчета на бюджета на Държавната агенция „Национална сигурност“  за 2023 г., както следва:</t>
  </si>
  <si>
    <t>28.2. Приема отчета за разходите по т. 28.1 по области на политики и бюджетни програми, както следва:</t>
  </si>
  <si>
    <t>Политика в областта на защитата на националната сигурност</t>
  </si>
  <si>
    <t>28.3. Приема отчета за размера на ангажиментите за разходи, поети през 2023 г., и размера на новите задължения за разходи, натрупани през 2023 г. от Държавната агенция „Национална сигурност“ , както следва:</t>
  </si>
  <si>
    <t>29. 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</t>
  </si>
  <si>
    <t>29.1. Приема отчета на бюджета на Комисията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 за 2023 г., както следва:</t>
  </si>
  <si>
    <t>29.2. Приема отчета за разходите по т. 29.1 по функционални области, както следва:</t>
  </si>
  <si>
    <t xml:space="preserve">Функционална област „Архив на Държавна сигурност и разузнавателните служби на Българската народна армия“ </t>
  </si>
  <si>
    <t>29.3. Приема отчета за размера на ангажиментите за разходи, поети през 2023 г., и размера на новите задължения за разходи, натрупани през 2023 г. от Комисията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армия, както следва:</t>
  </si>
  <si>
    <t>30. Комисия за защита от дискриминация</t>
  </si>
  <si>
    <t>30.1. Приема отчета на бюджета на Комисията за защита от дискриминация за 2023 г., както следва:</t>
  </si>
  <si>
    <t>30.2. Приема отчета за разходите по т. 30.1 по функционални области, както следва:</t>
  </si>
  <si>
    <t xml:space="preserve">Функционална област „Противодействие и защита на гражданите от дискриминация“ </t>
  </si>
  <si>
    <t>30.3. Приема отчета за размера на ангажиментите за разходи, поети през 2023 г., и размера на новите задължения за разходи, натрупани през 2023 г. от Комисията за защита от дискриминация, както следва:</t>
  </si>
  <si>
    <t>31. Комисия за защита на личните данни</t>
  </si>
  <si>
    <t>31.1. Приема отчета на бюджета на Комисията за защита на личните данни за 2023 г., както следва:</t>
  </si>
  <si>
    <t>31.2. Приема отчета за разходите по т. 31.1 по функционални области, както следва:</t>
  </si>
  <si>
    <t>Функционална област „Защита на личните данни на физическите лица”</t>
  </si>
  <si>
    <t>31.3. Приема отчета за размера на ангажиментите за разходи, поети през 2023 г., и размера на новите задължения за разходи, натрупани през 2023 г. от Комисията за защита на личните данни, както следва:</t>
  </si>
  <si>
    <t>32. Комисия за противодействие на корупцията и за отнемане на незаконно придобитото имущество</t>
  </si>
  <si>
    <t>32.1. Приема отчета на бюджета на Комисията за противодействие на корупцията и за отнемане на незаконно придобитото имущество за 2023 г., както следва:</t>
  </si>
  <si>
    <t>32.2. Приема отчета за разходите по т. 32.1 по функционални области, както следва:</t>
  </si>
  <si>
    <t>Функционална област „Осъществяване на превенция и противодействие на корупцията и публичност на имуществото на лицата, заемащи висши публични длъжности”</t>
  </si>
  <si>
    <t>32.3. Приема отчета за размера на ангажиментите за разходи, поети през 2023 г., и размера на новите задължения за разходи, натрупани през 2023 г. от Комисията за противодействие на корупцията и за отнемане на незаконно придобитото имущество, както следва:</t>
  </si>
  <si>
    <t>33. Национална служба за охрана</t>
  </si>
  <si>
    <t>33.1. Приема отчета на бюджета на Националната служба за охрана за 2023 г., както следва:</t>
  </si>
  <si>
    <t>33.2. Приема отчета за разходите по т. 33.1 по функционални области, както следва:</t>
  </si>
  <si>
    <t xml:space="preserve">Функционална област „Осигуряване безопасността на охраняваните лица и обекти и предоставяне на специализиран транспорт“ </t>
  </si>
  <si>
    <t>33.3. Приема отчета за размера на ангажиментите за разходи, поети през 2023 г., и размера на новите задължения за разходи, натрупани през 2023 г. от Националната служба за охрана, както следва:</t>
  </si>
  <si>
    <t xml:space="preserve">34. Държавна агенция „Разузнаване“ </t>
  </si>
  <si>
    <t>34.1. Приема отчета на бюджета на Държавната агенция „Разузнаване“  за 2023 г., както следва:</t>
  </si>
  <si>
    <t>34.2. Приема отчета за разходите по т. 34.1 по области на политики и бюджетни програми, както следва:</t>
  </si>
  <si>
    <t>Политика в областта на информационно-аналитичното обезпечаване на държавното ръководство, подпомагащо процеса на вземане на решения с цел защита на националната сигурност и интересите на Република България</t>
  </si>
  <si>
    <t>34.3. Приема отчета за размера на ангажиментите за разходи, поети през 2023 г., и размера на новите задължения за разходи, натрупани през 2023 г. от Държавната агенция „Разузнаване“ , както следва:</t>
  </si>
  <si>
    <t>35. Национален статистически институт</t>
  </si>
  <si>
    <t>35.1. Приема отчета на бюджета на Националния статистически институт за 2023 г., както следва:</t>
  </si>
  <si>
    <t>35.2. Приема отчета за разходите по т. 35.1 по функционални области, както следва:</t>
  </si>
  <si>
    <t xml:space="preserve">Функционална област „Безпристрастна, обективна, навременна и точна информация за състоянието на Република България“ </t>
  </si>
  <si>
    <t>35.3. Приема отчета за размера на ангажиментите за разходи, поети през 2023 г., и размера на новите задължения за разходи, натрупани през 2023 г. от Националния статистически институт, както следва:</t>
  </si>
  <si>
    <t xml:space="preserve">36. Комисия за защита на конкуренцията </t>
  </si>
  <si>
    <t>36.1. Приема отчета на бюджета на Комисията за защита на конкуренцията за 2023 г., както следва:</t>
  </si>
  <si>
    <t>36.2. Приема отчета за разходите по т. 36.1 по функционални области, както следва:</t>
  </si>
  <si>
    <t xml:space="preserve">Функционална област „Защита на конкуренцията и контрол на законосъобразността при процедурите по възлагане на обществени поръчки и предоставяне на концесии“ </t>
  </si>
  <si>
    <t>36.3. Приема отчета за размера на ангажиментите за разходи, поети през 2023 г., и размера на новите задължения за разходи, натрупани през 2023 г. от Комисията за защита на конкуренцията, както следва:</t>
  </si>
  <si>
    <t>37. Комисия за регулиране на съобщенията</t>
  </si>
  <si>
    <t>37.1. Приема отчета на бюджета на Комисията за регулиране на съобщенията за 2023 г., както следва:</t>
  </si>
  <si>
    <t>37.2. Приема отчета за разходите по т. 37.1 по функционални области, както следва:</t>
  </si>
  <si>
    <t xml:space="preserve">Функционална област „Електронни съобщения и пощенски услуги“ </t>
  </si>
  <si>
    <t>37.3. Приема отчета за размера на ангажиментите за разходи, поети през 2023 г., и размера на новите задължения за разходи, натрупани през 2023 г. от Комисията за регулиране на съобщенията, както следва:</t>
  </si>
  <si>
    <t>38. Съвет за електронни медии</t>
  </si>
  <si>
    <t>38.1. Приема отчета на бюджета на Съвета за електронни медии за 2023 г., както следва:</t>
  </si>
  <si>
    <t>38.2. Приема отчета за разходите по т. 38.1 по функционални области, както следва:</t>
  </si>
  <si>
    <t xml:space="preserve">Функционална област „Регулиране на медийните услуги и на услуги на платформи за споделяне на видеоклипове“ </t>
  </si>
  <si>
    <t>38.3. Приема отчета за размера на ангажиментите за разходи, поети през 2023 г., и размера на новите задължения за разходи, натрупани през 2023 г. от Съвета за електронни медии, както следва:</t>
  </si>
  <si>
    <t>39. Комисия за енергийно и водно регулиране</t>
  </si>
  <si>
    <t>39.1. Приема отчета на бюджета на Комисията за енергийно и водно регулиране за 2023 г., както следва:</t>
  </si>
  <si>
    <t>39.2. Приема отчета за разходите по т. 39.1 по функционални области, както следва:</t>
  </si>
  <si>
    <t xml:space="preserve">Функционална област „Държавна регулация в енергетиката и ВиК сектора“ </t>
  </si>
  <si>
    <t>39.3. Приема отчета за размера на ангажиментите за разходи, поети през 2023 г., и размера на новите задължения за разходи, натрупани през 2023 г. от Комисията за енергийно и водно регулиране, както следва:</t>
  </si>
  <si>
    <t>40. Агенция за ядрено регулиране</t>
  </si>
  <si>
    <t>40.1. Приема отчета на бюджета на Агенцията за ядрено регулиране за 2023 г., както следва:</t>
  </si>
  <si>
    <t>40.2. Приема отчета за разходите по т. 40.1 по функционални области, както следва:</t>
  </si>
  <si>
    <t xml:space="preserve">Функционална област „Регулация на ядрената безопасност и радиационната защита на Република България“ </t>
  </si>
  <si>
    <t>40.3. Приема отчета за размера на ангажиментите за разходи, поети през 2023 г., и размера на новите задължения за разходи, натрупани през 2023 г. от Агенцията за ядрено регулиране, както следва:</t>
  </si>
  <si>
    <t>41. Държавна комисия по сигурността на информацията</t>
  </si>
  <si>
    <t>41.1. Приема отчета на бюджета на Държавната комисия по сигурността на информацията за 2023 г., както следва:</t>
  </si>
  <si>
    <t>41.2. Приема отчета за разходите по т. 41.1 по функционални области, както следва:</t>
  </si>
  <si>
    <t xml:space="preserve">Функционална област „Защита на класифицираната информация“ </t>
  </si>
  <si>
    <t>41.3. Приема отчета за размера на ангажиментите за разходи, поети през 2023 г., и размера на новите задължения за разходи, натрупани през 2023 г. от Държавната комисия по сигурността на информацията, както следва:</t>
  </si>
  <si>
    <t xml:space="preserve">42. Държавна агенция „Държавен резерв и военновременни запаси“ </t>
  </si>
  <si>
    <t>42.1. Приема отчета на бюджета на Държавната агенция „Държавен резерв и военновременни запаси“  за 2023 г., както следва:</t>
  </si>
  <si>
    <t>42.2. Приема отчета за разходите по т. 42.1 по области на политики и бюджетни програми, както следва:</t>
  </si>
  <si>
    <t>Политика в областта на държавните резерви, военновременните запаси и задължителните запаси от нефт и нефтопродукти (общо), в т.ч.:</t>
  </si>
  <si>
    <t xml:space="preserve"> 1.1.</t>
  </si>
  <si>
    <t>Бюджетна програма „Държавни резерви и военновременни запаси”</t>
  </si>
  <si>
    <t xml:space="preserve"> 1.2.</t>
  </si>
  <si>
    <t xml:space="preserve">Бюджетна програма „Запаси за извънредни ситуации от нефт и нефтопродукти и целеви запаси от нефтопродукти“ </t>
  </si>
  <si>
    <t>42.3. Приема отчета за размера на ангажиментите за разходи, поети през 2023 г., и размера на новите задължения за разходи, натрупани през 2023 г. от Държавната агенция „Държавен резерв и военновременни запаси“ , както следва:</t>
  </si>
  <si>
    <t>43. Комисия за финансов надзор</t>
  </si>
  <si>
    <t>43.1. Приема отчета на бюджета на Комисията за финансов надзор за 2023 г., както следва:</t>
  </si>
  <si>
    <t>43.2. Приема отчета за разходите по т. 43.1 по функционални области, както следва:</t>
  </si>
  <si>
    <t xml:space="preserve">Функционална област „Регулация и надзор на небанковия финансов сектор“ </t>
  </si>
  <si>
    <t>43.3. Приема отчета за размера на ангажиментите за разходи, поети през 2023 г., и размера на новите задължения за разходи, натрупани през 2023 г. от Комисията за финансов надзор, както следва:</t>
  </si>
  <si>
    <t>44. Комисия за публичен надзор над регистрираните одитори</t>
  </si>
  <si>
    <t>44.1. Приема отчета на бюджета на Комисията за публичен надзор над регистрираните одитори за 2023 г., както следва:</t>
  </si>
  <si>
    <t xml:space="preserve"> </t>
  </si>
  <si>
    <t>44.2. Приема отчета за разходите по т. 44.1 по функционални области, както следва:</t>
  </si>
  <si>
    <t xml:space="preserve">Функционална област „Осъществяване на публичен надзор над регистрираните одитори“ </t>
  </si>
  <si>
    <t>44.3. Приема отчета за размера на ангажиментите за разходи, поети през 2023 г., и размера на новите задължения за разходи, натрупани през 2023 г. oт Комисията за публичен надзор над регистрираните одитори, както следва:</t>
  </si>
  <si>
    <t>45. Централна избирателна комисия</t>
  </si>
  <si>
    <t>45.1. Приема отчета на бюджета на Централната избирателна комисия за 2023 г., както следва:</t>
  </si>
  <si>
    <t>45.2. Приема отчета за разходите по т. 45.1 по функционални области, както следва:</t>
  </si>
  <si>
    <t xml:space="preserve">Функционална област „Организиране и произвеждане на законосъобразни, честни и свободни избори и национални референдуми“ </t>
  </si>
  <si>
    <t>45.3. Приема отчета за размера на ангажиментите за разходи, поети през 2023 г., и размера на новите задължения за разходи, натрупани през 2023 г. от Централната избирателна комисия, както следва:</t>
  </si>
  <si>
    <t xml:space="preserve">46. Държавен фонд „Земеделие“ </t>
  </si>
  <si>
    <t>46.1. Приема отчета на бюджета на Държавен фонд „Земеделие“  за 2023 г., както следва:</t>
  </si>
  <si>
    <t>Предоставени кредити (нето)</t>
  </si>
  <si>
    <t>46.2. Приема отчета за разходите по т. 46.1 по области на политики и бюджетни програми, както следва:</t>
  </si>
  <si>
    <t>Политика на Министерството на земеделието и храните в областта на земеделието и селските райони</t>
  </si>
  <si>
    <t>Политика на Министерството на земеделието и храните в областта на рибарството и аквакултурите</t>
  </si>
  <si>
    <t>46.3. Приема отчета за размера на ангажиментите за разходи, поети през 2023 г., и размера на новите задължения за разходи, натрупани през 2023 г. от Държавен фонд „Земеделие“ , както следва:</t>
  </si>
  <si>
    <t>47. Национално бюро за контрол на специалните разузнавателни средства</t>
  </si>
  <si>
    <t>47.1. Приема отчета на бюджета на Националното бюро за контрол на специалните разузнавателни средства за 2023 г., както следва:</t>
  </si>
  <si>
    <t>47.2. Приема отчета за разходите по т. 47.1 по функционални области, както следва:</t>
  </si>
  <si>
    <t xml:space="preserve">Функционална област „Наблюдение на процедурите по разрешаване, прилагане и използване на специални разузнавателни средства“ </t>
  </si>
  <si>
    <t>47.3. Приема отчета за размера на ангажиментите за разходи, поети през 2023 г., и размера на новите задължения за разходи, натрупани през 2023 г. от Националното бюро за контрол на специалните разузнавателни средства, както следва:</t>
  </si>
  <si>
    <t xml:space="preserve">48. Държавна агенция „Технически операции“ </t>
  </si>
  <si>
    <t>48.1. Приема отчета на бюджета на Държавната агенция „Технически операции“  за 2023 г., както следва:</t>
  </si>
  <si>
    <t>48.2. Приема отчета за разходите по т. 48.1 по области на политики и бюджетни програми, както следва:</t>
  </si>
  <si>
    <t>Политика в областта на осигуряването и прилагането на специални разузнавателни средства с цел защита на националната сигурност и опазване на обществения ред</t>
  </si>
  <si>
    <t>48.3. Приема отчета за размера на ангажиментите за разходи, поети през 2023 г., и размера на новите задължения за разходи, натрупани през 2023 г. от Държавната агенция „Технически операции“ , както следва:</t>
  </si>
  <si>
    <t>49. Приема отчета за размера на бюджетните взаимоотношения с централния бюджет на Българското национално радио, Българската национална телевизия и Българската телеграфна агенция, както следва:</t>
  </si>
  <si>
    <t>Българско национално радио</t>
  </si>
  <si>
    <t xml:space="preserve">  - по чл. 70, ал. 4, т. 2 от Закона за радиото и телевизията </t>
  </si>
  <si>
    <t>Българска национална телевизия</t>
  </si>
  <si>
    <t>Българска телеграфна агенция</t>
  </si>
  <si>
    <t>50. Приема отчета на субсидиите и другите текущи трансфери и капиталовите трансфери за нефинансовите предприятия от централния бюджет за 2023 г.</t>
  </si>
  <si>
    <t xml:space="preserve">50.1. Средствата по т. 50.1. по закон в размер на 161 000,0 хил. лв. са предоставени на общини под формата на трансфери за други целеви разходи, включени по-горе в т. 1.  „По държавния бюджет“ , раздел III.  „Бюджетни взаимоотношения (трансфери, временни безлихвени заеми)“ , т. 1.1.1.  „Предоставени от централния бюджет трансфери за общини“ .  </t>
  </si>
  <si>
    <t>Столична община - вътрешноградски транспорт</t>
  </si>
  <si>
    <t xml:space="preserve">За превоз на пътници по нерентабилни автобусни линии във вътрешноградския транспорт и транспорта в планински и други райони </t>
  </si>
  <si>
    <t>50.2. Приема отчета на капиталовите трансфери от централния бюджет за нефинансовите предприятия за 2023 г., както следва:</t>
  </si>
  <si>
    <t>За изпълнение на програми за отстраняване на нанесените щети върху околната среда, настъпили от минали действия или бездействия, при приватизация</t>
  </si>
  <si>
    <t>Държавно предприятие „Пристанищна инфраструктура” - възстановени</t>
  </si>
  <si>
    <t>51. Приема отчета на основните бюджетни взаимоотношения между централния бюджет и бюджетите на общините за 2023 г. под формата на субсидии по механизъм съгласно приложението и по видове: обща субсидия за делегираните от държавата дейности 6 422 298,1 хил. лв., трансфери за местни дейности, в т.ч. обща изравнителна субсидия 404 000,0 хил. лв. и трансфер за зимно поддържане и снегопочистване на общински пътища 48 228,1 хил. лв., целева субсидия за капиталови разходи 399 727,9 хил. лв. и отчета за трансфери за други целеви разходи в размер на 929 595,9 хил. лв. (в т. ч. по чл. 51 т. 2 от ЗДБРБ за 2023 г. - 50 000,0 хил. лв.) и възстановени субсидии/трансфери за централния бюджет в размер на (36 920,5) хил. лв. и по общини, както следва:</t>
  </si>
  <si>
    <t xml:space="preserve"> (хил. лв.)</t>
  </si>
  <si>
    <t>Общини</t>
  </si>
  <si>
    <t xml:space="preserve"> 1. Основни</t>
  </si>
  <si>
    <t>от тях:</t>
  </si>
  <si>
    <t xml:space="preserve">       Трансфери за други целеви разходи</t>
  </si>
  <si>
    <t xml:space="preserve">бюджетни </t>
  </si>
  <si>
    <t>трансфери за местни дейности</t>
  </si>
  <si>
    <t>в т.ч. трансфери</t>
  </si>
  <si>
    <t>взаимоотно-</t>
  </si>
  <si>
    <t>Обща</t>
  </si>
  <si>
    <t xml:space="preserve">Целева </t>
  </si>
  <si>
    <t>за други целеви</t>
  </si>
  <si>
    <t>Възстановени</t>
  </si>
  <si>
    <t>шения</t>
  </si>
  <si>
    <t xml:space="preserve">субсидия за </t>
  </si>
  <si>
    <t>обща</t>
  </si>
  <si>
    <t>за зимно</t>
  </si>
  <si>
    <t>разходи за местни</t>
  </si>
  <si>
    <t xml:space="preserve">субсидии/ </t>
  </si>
  <si>
    <t>делегираните</t>
  </si>
  <si>
    <t>изравнителна</t>
  </si>
  <si>
    <t>поддържане и</t>
  </si>
  <si>
    <t>капиталови</t>
  </si>
  <si>
    <t>Общо</t>
  </si>
  <si>
    <t>дейности</t>
  </si>
  <si>
    <t>трансфери за</t>
  </si>
  <si>
    <t>от държавата</t>
  </si>
  <si>
    <t>субсидия</t>
  </si>
  <si>
    <t>снегопочистване</t>
  </si>
  <si>
    <t>разходи</t>
  </si>
  <si>
    <t xml:space="preserve">по чл. 51, т. 2  </t>
  </si>
  <si>
    <t>централния бюджет</t>
  </si>
  <si>
    <t>на общински</t>
  </si>
  <si>
    <t xml:space="preserve">от ЗДБРБ за </t>
  </si>
  <si>
    <t>пътища</t>
  </si>
  <si>
    <t>2023 г.</t>
  </si>
  <si>
    <t>2(3+4+5+6)</t>
  </si>
  <si>
    <t>ОБЛАСТ БЛАГОЕВГРАД</t>
  </si>
  <si>
    <t>Банско</t>
  </si>
  <si>
    <t>Белица</t>
  </si>
  <si>
    <t>Благоевград</t>
  </si>
  <si>
    <t>Гоце Делчев</t>
  </si>
  <si>
    <t>Гърмен</t>
  </si>
  <si>
    <t>Kресна</t>
  </si>
  <si>
    <t>Петрич</t>
  </si>
  <si>
    <t>Pазлог</t>
  </si>
  <si>
    <t>Cандански</t>
  </si>
  <si>
    <t>Cатовча</t>
  </si>
  <si>
    <t>Cимитли</t>
  </si>
  <si>
    <t>Cтрумяни</t>
  </si>
  <si>
    <t>Xаджидимово</t>
  </si>
  <si>
    <t>Якоруда</t>
  </si>
  <si>
    <t>ОБЛАСТ БУРГАС</t>
  </si>
  <si>
    <t xml:space="preserve">Aйтос   </t>
  </si>
  <si>
    <t xml:space="preserve">Бургас         </t>
  </si>
  <si>
    <t>Kамено</t>
  </si>
  <si>
    <t>Kарнобат</t>
  </si>
  <si>
    <t>Mалко Tърново</t>
  </si>
  <si>
    <t>Hесебър</t>
  </si>
  <si>
    <t>Поморие</t>
  </si>
  <si>
    <t>Приморско</t>
  </si>
  <si>
    <t>Pуен</t>
  </si>
  <si>
    <t>Cозопол</t>
  </si>
  <si>
    <t>Средец</t>
  </si>
  <si>
    <t>Cунгурларе</t>
  </si>
  <si>
    <t>Царево</t>
  </si>
  <si>
    <t>ОБЛАСТ ВАРНА</t>
  </si>
  <si>
    <t>Aврен</t>
  </si>
  <si>
    <t>Aксаково</t>
  </si>
  <si>
    <t>Белослав</t>
  </si>
  <si>
    <t>Бяла</t>
  </si>
  <si>
    <t>Bарна</t>
  </si>
  <si>
    <t>Bетрино</t>
  </si>
  <si>
    <t>Bълчи дол</t>
  </si>
  <si>
    <t>Девня</t>
  </si>
  <si>
    <t>Долни чифлик</t>
  </si>
  <si>
    <t>Дългопол</t>
  </si>
  <si>
    <t>Провадия</t>
  </si>
  <si>
    <t>Cуворово</t>
  </si>
  <si>
    <t>ОБЛАСТ ВЕЛИКО ТЪРНОВО</t>
  </si>
  <si>
    <t xml:space="preserve">Bелико Tърново    </t>
  </si>
  <si>
    <t>Горна Oряховица</t>
  </si>
  <si>
    <t>Eлена</t>
  </si>
  <si>
    <t>Златарица</t>
  </si>
  <si>
    <t>Лясковец</t>
  </si>
  <si>
    <t>Павликени</t>
  </si>
  <si>
    <t>Полски Tръмбеш</t>
  </si>
  <si>
    <t>Cвищов</t>
  </si>
  <si>
    <t>Cтражица</t>
  </si>
  <si>
    <t>Cухиндол</t>
  </si>
  <si>
    <t>ОБЛАСТ ВИДИН</t>
  </si>
  <si>
    <t>Белоградчик</t>
  </si>
  <si>
    <t>Бойница</t>
  </si>
  <si>
    <t>Брегово</t>
  </si>
  <si>
    <t>Bидин</t>
  </si>
  <si>
    <t>Грамада</t>
  </si>
  <si>
    <t>Димово</t>
  </si>
  <si>
    <t>Kула</t>
  </si>
  <si>
    <t>Mакреш</t>
  </si>
  <si>
    <t>Hово село</t>
  </si>
  <si>
    <t>Pужинци</t>
  </si>
  <si>
    <t>Чупрене</t>
  </si>
  <si>
    <t>ОБЛАСТ ВРАЦА</t>
  </si>
  <si>
    <t>Борован</t>
  </si>
  <si>
    <t>Бяла Cлатина</t>
  </si>
  <si>
    <t>Bраца</t>
  </si>
  <si>
    <t>Kозлодуй</t>
  </si>
  <si>
    <t>Kриводол</t>
  </si>
  <si>
    <t>Mездра</t>
  </si>
  <si>
    <t>Mизия</t>
  </si>
  <si>
    <t>Oряхово</t>
  </si>
  <si>
    <t>Pоман</t>
  </si>
  <si>
    <t>Xайредин</t>
  </si>
  <si>
    <t>ОБЛАСТ ГАБРОВО</t>
  </si>
  <si>
    <t>Габрово</t>
  </si>
  <si>
    <t>Дряново</t>
  </si>
  <si>
    <t>Cевлиево</t>
  </si>
  <si>
    <t>Tрявна</t>
  </si>
  <si>
    <t>ОБЛАСТ ДОБРИЧ</t>
  </si>
  <si>
    <t>Балчик</t>
  </si>
  <si>
    <t>Генерал Тошево</t>
  </si>
  <si>
    <t xml:space="preserve">Добрич </t>
  </si>
  <si>
    <t>Добричка</t>
  </si>
  <si>
    <t>Kаварна</t>
  </si>
  <si>
    <t>Kрушари</t>
  </si>
  <si>
    <t>Tервел</t>
  </si>
  <si>
    <t>Шабла</t>
  </si>
  <si>
    <t>ОБЛАСТ КЪРДЖАЛИ</t>
  </si>
  <si>
    <t>Aрдино</t>
  </si>
  <si>
    <t>Джебел</t>
  </si>
  <si>
    <t>Kирково</t>
  </si>
  <si>
    <t>Kрумовград</t>
  </si>
  <si>
    <t>Kърджали</t>
  </si>
  <si>
    <t>Mомчилград</t>
  </si>
  <si>
    <t>Черноочене</t>
  </si>
  <si>
    <t>ОБЛАСТ КЮСТЕНДИЛ</t>
  </si>
  <si>
    <t>Бобовдол</t>
  </si>
  <si>
    <t>Бобошево</t>
  </si>
  <si>
    <t>Дупница</t>
  </si>
  <si>
    <t>Kочериново</t>
  </si>
  <si>
    <t>Kюстендил</t>
  </si>
  <si>
    <t>Hевестино</t>
  </si>
  <si>
    <t>Pила</t>
  </si>
  <si>
    <t>Cапарева баня</t>
  </si>
  <si>
    <t>Tрекляно</t>
  </si>
  <si>
    <t>ОБЛАСТ ЛОВЕЧ</t>
  </si>
  <si>
    <t>Aприлци</t>
  </si>
  <si>
    <t>Летница</t>
  </si>
  <si>
    <t>Ловеч</t>
  </si>
  <si>
    <t>Луковит</t>
  </si>
  <si>
    <t>Tетевен</t>
  </si>
  <si>
    <t>Tроян</t>
  </si>
  <si>
    <t>Угърчин</t>
  </si>
  <si>
    <t>Ябланица</t>
  </si>
  <si>
    <t>ОБЛАСТ МОНТАНА</t>
  </si>
  <si>
    <t>Берковица</t>
  </si>
  <si>
    <t>Бойчиновци</t>
  </si>
  <si>
    <t>Брусарци</t>
  </si>
  <si>
    <t>Bълчедръм</t>
  </si>
  <si>
    <t>Bършец</t>
  </si>
  <si>
    <t>Георги Дамяново</t>
  </si>
  <si>
    <t>Лом</t>
  </si>
  <si>
    <t>Mедковец</t>
  </si>
  <si>
    <t>Mонтана</t>
  </si>
  <si>
    <t>Чипровци</t>
  </si>
  <si>
    <t>Якимово</t>
  </si>
  <si>
    <t>ОБЛАСТ ПАЗАРДЖИК</t>
  </si>
  <si>
    <t>Батак</t>
  </si>
  <si>
    <t>Белово</t>
  </si>
  <si>
    <t>Брацигово</t>
  </si>
  <si>
    <t>Bелинград</t>
  </si>
  <si>
    <t>Лесичово</t>
  </si>
  <si>
    <t>Пазарджик</t>
  </si>
  <si>
    <t>Панагюрище</t>
  </si>
  <si>
    <t>Пещера</t>
  </si>
  <si>
    <t>Pакитово</t>
  </si>
  <si>
    <t>Cептември</t>
  </si>
  <si>
    <t>Cтрелча</t>
  </si>
  <si>
    <t>Сърница</t>
  </si>
  <si>
    <t>ОБЛАСТ ПЕРНИК</t>
  </si>
  <si>
    <t>Брезник</t>
  </si>
  <si>
    <t>Земен</t>
  </si>
  <si>
    <t>Kовачевци</t>
  </si>
  <si>
    <t>Перник</t>
  </si>
  <si>
    <t>Pадомир</t>
  </si>
  <si>
    <t>Tрън</t>
  </si>
  <si>
    <t>ОБЛАСТ ПЛЕВЕН</t>
  </si>
  <si>
    <t>Белене</t>
  </si>
  <si>
    <t>Гулянци</t>
  </si>
  <si>
    <t>Долна Mитрополия</t>
  </si>
  <si>
    <t>Долни Дъбник</t>
  </si>
  <si>
    <t>Искър</t>
  </si>
  <si>
    <t>Левски</t>
  </si>
  <si>
    <t>Hикопол</t>
  </si>
  <si>
    <t>Плевен</t>
  </si>
  <si>
    <t>Пордим</t>
  </si>
  <si>
    <t>Червен бряг</t>
  </si>
  <si>
    <t>Kнежа</t>
  </si>
  <si>
    <t>ОБЛАСТ ПЛОВДИВ</t>
  </si>
  <si>
    <t>Aсеновград</t>
  </si>
  <si>
    <t>Брезово</t>
  </si>
  <si>
    <t>Kалояново</t>
  </si>
  <si>
    <t>Kарлово</t>
  </si>
  <si>
    <t>Кричим</t>
  </si>
  <si>
    <t>Лъки</t>
  </si>
  <si>
    <t>Mарица</t>
  </si>
  <si>
    <t>Перущица</t>
  </si>
  <si>
    <t>Пловдив</t>
  </si>
  <si>
    <t>Първомай</t>
  </si>
  <si>
    <t>Pаковски</t>
  </si>
  <si>
    <t>Pодопи</t>
  </si>
  <si>
    <t>Cадово</t>
  </si>
  <si>
    <t>Стамболийски</t>
  </si>
  <si>
    <t>Cъединение</t>
  </si>
  <si>
    <t>Xисаря</t>
  </si>
  <si>
    <t>Куклен</t>
  </si>
  <si>
    <t>Сопот</t>
  </si>
  <si>
    <t>ОБЛАСТ РАЗГРАД</t>
  </si>
  <si>
    <t>Завет</t>
  </si>
  <si>
    <t>Исперих</t>
  </si>
  <si>
    <t>Kубрат</t>
  </si>
  <si>
    <t>Лозница</t>
  </si>
  <si>
    <t>Pазград</t>
  </si>
  <si>
    <t>Cамуил</t>
  </si>
  <si>
    <t>Цар Калоян</t>
  </si>
  <si>
    <t>ОБЛАСТ РУСЕ</t>
  </si>
  <si>
    <t>Борово</t>
  </si>
  <si>
    <t>Bетово</t>
  </si>
  <si>
    <t>Две могили</t>
  </si>
  <si>
    <t>Иваново</t>
  </si>
  <si>
    <t>Pусе</t>
  </si>
  <si>
    <t>Cливо поле</t>
  </si>
  <si>
    <t>Ценово</t>
  </si>
  <si>
    <t>ОБЛАСТ СИЛИСТРА</t>
  </si>
  <si>
    <t>Aлфатар</t>
  </si>
  <si>
    <t>Главиница</t>
  </si>
  <si>
    <t>Дулово</t>
  </si>
  <si>
    <t>Kайнарджа</t>
  </si>
  <si>
    <t>Cилистра</t>
  </si>
  <si>
    <t>Cитово</t>
  </si>
  <si>
    <t>Tутракан</t>
  </si>
  <si>
    <t>ОБЛАСТ СЛИВЕН</t>
  </si>
  <si>
    <t>Kотел</t>
  </si>
  <si>
    <t>Hова Загора</t>
  </si>
  <si>
    <t>Cливен</t>
  </si>
  <si>
    <t>Tвърдица</t>
  </si>
  <si>
    <t>ОБЛАСТ СМОЛЯН</t>
  </si>
  <si>
    <t>Баните</t>
  </si>
  <si>
    <t>Борино</t>
  </si>
  <si>
    <t>Девин</t>
  </si>
  <si>
    <t>Доспат</t>
  </si>
  <si>
    <t>Златоград</t>
  </si>
  <si>
    <t>Mадан</t>
  </si>
  <si>
    <t>Hеделино</t>
  </si>
  <si>
    <t>Pудозем</t>
  </si>
  <si>
    <t>Cмолян</t>
  </si>
  <si>
    <t>Чепеларе</t>
  </si>
  <si>
    <t>СТОЛИЧНА ОБЩИНА</t>
  </si>
  <si>
    <t>ОБЛАСТ СОФИЙСКА</t>
  </si>
  <si>
    <t>Антон</t>
  </si>
  <si>
    <t>Божурище</t>
  </si>
  <si>
    <t>Ботевград</t>
  </si>
  <si>
    <t>Годеч</t>
  </si>
  <si>
    <t>Горна Mалина</t>
  </si>
  <si>
    <t>Долна баня</t>
  </si>
  <si>
    <t>Драгоман</t>
  </si>
  <si>
    <t>Eлин Пелин</t>
  </si>
  <si>
    <t>Eтрополе</t>
  </si>
  <si>
    <t>Златица</t>
  </si>
  <si>
    <t>Ихтиман</t>
  </si>
  <si>
    <t>Kопривщица</t>
  </si>
  <si>
    <t>Kостенец</t>
  </si>
  <si>
    <t>Kостинброд</t>
  </si>
  <si>
    <t>Мирково</t>
  </si>
  <si>
    <t>Пирдоп</t>
  </si>
  <si>
    <t>Правец</t>
  </si>
  <si>
    <t>Cамоков</t>
  </si>
  <si>
    <t>Cвоге</t>
  </si>
  <si>
    <t>Cливница</t>
  </si>
  <si>
    <t>Чавдар</t>
  </si>
  <si>
    <t>Челопеч</t>
  </si>
  <si>
    <t>ОБЛАСТ СТАРА ЗАГОРА</t>
  </si>
  <si>
    <t>Братя Даскалови</t>
  </si>
  <si>
    <t>Гурково</t>
  </si>
  <si>
    <t>Гълъбово</t>
  </si>
  <si>
    <t>Kазанлък</t>
  </si>
  <si>
    <t>Mъглиж</t>
  </si>
  <si>
    <t>Николаево</t>
  </si>
  <si>
    <t>Oпан</t>
  </si>
  <si>
    <t>Павел баня</t>
  </si>
  <si>
    <t>Pаднево</t>
  </si>
  <si>
    <t>Cтара Загора</t>
  </si>
  <si>
    <t>Чирпан</t>
  </si>
  <si>
    <t>ОБЛАСТ ТЪРГОВИЩЕ</t>
  </si>
  <si>
    <t>Aнтоново</t>
  </si>
  <si>
    <t>Oмуртаг</t>
  </si>
  <si>
    <t>Oпака</t>
  </si>
  <si>
    <t>Попово</t>
  </si>
  <si>
    <t>Tърговище</t>
  </si>
  <si>
    <t>ОБЛАСТ ХАСКОВО</t>
  </si>
  <si>
    <t>Димитровград</t>
  </si>
  <si>
    <t>Ивайловград</t>
  </si>
  <si>
    <t>Любимец</t>
  </si>
  <si>
    <t>Mаджарово</t>
  </si>
  <si>
    <t>Mинерални бани</t>
  </si>
  <si>
    <t>Cвиленград</t>
  </si>
  <si>
    <t>Cимеоновград</t>
  </si>
  <si>
    <t>Cтамболово</t>
  </si>
  <si>
    <t>Tополовград</t>
  </si>
  <si>
    <t>Xарманли</t>
  </si>
  <si>
    <t>Xасково</t>
  </si>
  <si>
    <t>ОБЛАСТ ШУМЕН</t>
  </si>
  <si>
    <t>Велики Преслав</t>
  </si>
  <si>
    <t>Bенец</t>
  </si>
  <si>
    <t>Bърбица</t>
  </si>
  <si>
    <t>Kаолиново</t>
  </si>
  <si>
    <t>Kаспичан</t>
  </si>
  <si>
    <t>Hикола Kозлево</t>
  </si>
  <si>
    <t>Hови пазар</t>
  </si>
  <si>
    <t>Cмядово</t>
  </si>
  <si>
    <t>Xитрино</t>
  </si>
  <si>
    <t>Шумен</t>
  </si>
  <si>
    <t>ОБЛАСТ ЯМБОЛ</t>
  </si>
  <si>
    <t xml:space="preserve">Болярово          </t>
  </si>
  <si>
    <t>Eлхово</t>
  </si>
  <si>
    <t>Cтралджа</t>
  </si>
  <si>
    <t>Tунджа</t>
  </si>
  <si>
    <t>Ямбол</t>
  </si>
  <si>
    <t>ВСИЧКО:</t>
  </si>
  <si>
    <t>52. Приема отчета на задълженията към доставчици към 31 декември 2023 г. на бюджетните организации  по чл. 13, ал. 3 от Закона за публичните финанси:</t>
  </si>
  <si>
    <t>Държавни висши училища</t>
  </si>
  <si>
    <t>А) Държавни висши училища, финансирани от Министерството на образованието и науката</t>
  </si>
  <si>
    <t>5.4.</t>
  </si>
  <si>
    <t>5.5.</t>
  </si>
  <si>
    <t>5.6.</t>
  </si>
  <si>
    <t>5.7.</t>
  </si>
  <si>
    <t>5.8.</t>
  </si>
  <si>
    <t>5.9.</t>
  </si>
  <si>
    <t>5.10.</t>
  </si>
  <si>
    <t>5.11.</t>
  </si>
  <si>
    <t>5.12.</t>
  </si>
  <si>
    <t>5.13.</t>
  </si>
  <si>
    <t>5.14.</t>
  </si>
  <si>
    <t>5.15.</t>
  </si>
  <si>
    <t>5.16.</t>
  </si>
  <si>
    <t>5.17.</t>
  </si>
  <si>
    <t>5.18.</t>
  </si>
  <si>
    <t>5.19.</t>
  </si>
  <si>
    <t>5.20.</t>
  </si>
  <si>
    <t>5.21.</t>
  </si>
  <si>
    <t>5.22.</t>
  </si>
  <si>
    <t>5.23.</t>
  </si>
  <si>
    <t>5.24.</t>
  </si>
  <si>
    <t>5.25.</t>
  </si>
  <si>
    <t>5.26.</t>
  </si>
  <si>
    <t>5.27.</t>
  </si>
  <si>
    <t>5.28.</t>
  </si>
  <si>
    <t>5.29.</t>
  </si>
  <si>
    <t>5.30.</t>
  </si>
  <si>
    <t>5.31.</t>
  </si>
  <si>
    <t>5.32.</t>
  </si>
  <si>
    <t>5.33.</t>
  </si>
  <si>
    <t>Б) Държавни висши училища, финансирани от Министерството на отбраната</t>
  </si>
  <si>
    <t>5.34.</t>
  </si>
  <si>
    <t>5.35.</t>
  </si>
  <si>
    <t>5.36.</t>
  </si>
  <si>
    <t>5.37.</t>
  </si>
  <si>
    <t>Р  Е  П  У  Б  Л  И  К  А    Б  Ъ  Л  Г  А  Р  И  Я</t>
  </si>
  <si>
    <t xml:space="preserve"> Н  А  Р  О  Д  Н  О    С  Ъ  Б  Р  А  Н  И  Е</t>
  </si>
  <si>
    <t>О Т Ч Е Т</t>
  </si>
  <si>
    <t xml:space="preserve">за изпълнението на държавния бюджет на </t>
  </si>
  <si>
    <t>Република България за 2023 г.¹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</si>
</sst>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л_в_._-;\-* #,##0.00\ _л_в_._-;_-* &quot;-&quot;??\ _л_в_._-;_-@_-"/>
    <numFmt numFmtId="164" formatCode="#,##0.0"/>
    <numFmt numFmtId="165" formatCode="0.0"/>
    <numFmt numFmtId="166" formatCode="#,##0.000"/>
    <numFmt numFmtId="167" formatCode="0&quot;.&quot;"/>
  </numFmts>
  <fonts count="2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Hebar"/>
      <family val="2"/>
      <charset val="204"/>
    </font>
    <font>
      <i/>
      <sz val="12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2"/>
      <name val="Cambria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C00000"/>
      <name val="Times New Roman"/>
      <family val="1"/>
      <charset val="204"/>
    </font>
    <font>
      <sz val="10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11"/>
      <name val="Times New Roman"/>
      <family val="1"/>
    </font>
    <font>
      <sz val="11"/>
      <name val="Times New Roman"/>
      <family val="1"/>
      <charset val="204"/>
    </font>
    <font>
      <sz val="12"/>
      <name val="Times New Roman"/>
      <family val="1"/>
    </font>
    <font>
      <strike/>
      <sz val="12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2"/>
      <color theme="0"/>
      <name val="Hebar"/>
      <family val="2"/>
      <charset val="204"/>
    </font>
    <font>
      <sz val="11"/>
      <color theme="0"/>
      <name val="Times New Roman"/>
      <family val="1"/>
    </font>
    <font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7" fillId="0" borderId="0" applyFill="0" applyBorder="0" applyAlignment="0" applyProtection="0"/>
    <xf numFmtId="0" fontId="13" fillId="0" borderId="0"/>
    <xf numFmtId="0" fontId="13" fillId="0" borderId="0">
      <alignment vertical="top"/>
    </xf>
    <xf numFmtId="0" fontId="1" fillId="0" borderId="0"/>
    <xf numFmtId="0" fontId="7" fillId="0" borderId="0" applyFill="0" applyBorder="0" applyAlignment="0" applyProtection="0"/>
    <xf numFmtId="0" fontId="1" fillId="0" borderId="0"/>
  </cellStyleXfs>
  <cellXfs count="467">
    <xf numFmtId="0" fontId="0" fillId="0" borderId="0" xfId="0"/>
    <xf numFmtId="0" fontId="2" fillId="0" borderId="0" xfId="0" applyFont="1" applyFill="1" applyAlignment="1"/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center"/>
    </xf>
    <xf numFmtId="4" fontId="2" fillId="0" borderId="0" xfId="0" applyNumberFormat="1" applyFont="1" applyFill="1" applyBorder="1" applyAlignment="1"/>
    <xf numFmtId="0" fontId="4" fillId="0" borderId="0" xfId="0" applyFont="1" applyFill="1" applyAlignment="1">
      <alignment horizontal="center"/>
    </xf>
    <xf numFmtId="164" fontId="2" fillId="0" borderId="0" xfId="0" applyNumberFormat="1" applyFont="1" applyFill="1" applyAlignment="1"/>
    <xf numFmtId="0" fontId="2" fillId="0" borderId="0" xfId="0" applyFont="1" applyFill="1" applyBorder="1" applyAlignment="1"/>
    <xf numFmtId="4" fontId="3" fillId="0" borderId="0" xfId="0" applyNumberFormat="1" applyFont="1" applyFill="1" applyBorder="1" applyAlignment="1"/>
    <xf numFmtId="0" fontId="4" fillId="0" borderId="0" xfId="0" applyFont="1" applyFill="1"/>
    <xf numFmtId="0" fontId="4" fillId="0" borderId="0" xfId="0" quotePrefix="1" applyFont="1" applyFill="1" applyAlignment="1">
      <alignment horizontal="center"/>
    </xf>
    <xf numFmtId="0" fontId="2" fillId="0" borderId="0" xfId="0" applyFont="1" applyFill="1"/>
    <xf numFmtId="49" fontId="2" fillId="0" borderId="0" xfId="0" quotePrefix="1" applyNumberFormat="1" applyFont="1" applyFill="1"/>
    <xf numFmtId="164" fontId="2" fillId="0" borderId="0" xfId="0" applyNumberFormat="1" applyFont="1" applyFill="1"/>
    <xf numFmtId="4" fontId="2" fillId="0" borderId="0" xfId="0" applyNumberFormat="1" applyFont="1" applyFill="1"/>
    <xf numFmtId="0" fontId="2" fillId="0" borderId="0" xfId="0" applyFont="1" applyFill="1" applyBorder="1"/>
    <xf numFmtId="165" fontId="2" fillId="0" borderId="0" xfId="0" applyNumberFormat="1" applyFont="1" applyFill="1" applyBorder="1"/>
    <xf numFmtId="49" fontId="2" fillId="0" borderId="0" xfId="0" quotePrefix="1" applyNumberFormat="1" applyFont="1" applyFill="1" applyAlignment="1">
      <alignment horizontal="left"/>
    </xf>
    <xf numFmtId="2" fontId="2" fillId="0" borderId="1" xfId="0" quotePrefix="1" applyNumberFormat="1" applyFont="1" applyFill="1" applyBorder="1" applyAlignment="1">
      <alignment horizontal="left" vertical="justify"/>
    </xf>
    <xf numFmtId="0" fontId="5" fillId="0" borderId="0" xfId="0" applyFont="1" applyFill="1"/>
    <xf numFmtId="164" fontId="2" fillId="0" borderId="2" xfId="0" applyNumberFormat="1" applyFont="1" applyFill="1" applyBorder="1" applyAlignment="1">
      <alignment horizontal="center"/>
    </xf>
    <xf numFmtId="4" fontId="4" fillId="0" borderId="0" xfId="0" applyNumberFormat="1" applyFont="1" applyFill="1"/>
    <xf numFmtId="164" fontId="2" fillId="0" borderId="3" xfId="0" quotePrefix="1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6" fillId="0" borderId="0" xfId="0" applyFont="1" applyFill="1" applyAlignment="1"/>
    <xf numFmtId="49" fontId="2" fillId="0" borderId="3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" fontId="2" fillId="0" borderId="0" xfId="0" quotePrefix="1" applyNumberFormat="1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left" vertical="top"/>
    </xf>
    <xf numFmtId="165" fontId="2" fillId="0" borderId="1" xfId="0" quotePrefix="1" applyNumberFormat="1" applyFont="1" applyFill="1" applyBorder="1" applyAlignment="1">
      <alignment horizontal="left" vertical="top"/>
    </xf>
    <xf numFmtId="164" fontId="2" fillId="0" borderId="3" xfId="0" applyNumberFormat="1" applyFont="1" applyFill="1" applyBorder="1"/>
    <xf numFmtId="165" fontId="6" fillId="0" borderId="4" xfId="0" quotePrefix="1" applyNumberFormat="1" applyFont="1" applyFill="1" applyBorder="1" applyAlignment="1">
      <alignment horizontal="left" vertical="top"/>
    </xf>
    <xf numFmtId="165" fontId="6" fillId="0" borderId="5" xfId="0" quotePrefix="1" applyNumberFormat="1" applyFont="1" applyFill="1" applyBorder="1" applyAlignment="1">
      <alignment horizontal="left" vertical="top" indent="1"/>
    </xf>
    <xf numFmtId="164" fontId="6" fillId="0" borderId="4" xfId="0" applyNumberFormat="1" applyFont="1" applyFill="1" applyBorder="1"/>
    <xf numFmtId="165" fontId="2" fillId="0" borderId="4" xfId="0" quotePrefix="1" applyNumberFormat="1" applyFont="1" applyFill="1" applyBorder="1" applyAlignment="1">
      <alignment horizontal="left" vertical="top"/>
    </xf>
    <xf numFmtId="165" fontId="2" fillId="0" borderId="5" xfId="0" quotePrefix="1" applyNumberFormat="1" applyFont="1" applyFill="1" applyBorder="1" applyAlignment="1">
      <alignment horizontal="left" vertical="top" indent="2"/>
    </xf>
    <xf numFmtId="164" fontId="2" fillId="0" borderId="4" xfId="0" applyNumberFormat="1" applyFont="1" applyFill="1" applyBorder="1"/>
    <xf numFmtId="165" fontId="2" fillId="0" borderId="2" xfId="0" quotePrefix="1" applyNumberFormat="1" applyFont="1" applyFill="1" applyBorder="1" applyAlignment="1">
      <alignment horizontal="left" vertical="top"/>
    </xf>
    <xf numFmtId="165" fontId="2" fillId="0" borderId="1" xfId="0" quotePrefix="1" applyNumberFormat="1" applyFont="1" applyFill="1" applyBorder="1" applyAlignment="1">
      <alignment horizontal="left" vertical="top" indent="2"/>
    </xf>
    <xf numFmtId="0" fontId="6" fillId="0" borderId="0" xfId="0" applyFont="1" applyFill="1"/>
    <xf numFmtId="165" fontId="2" fillId="0" borderId="0" xfId="0" applyNumberFormat="1" applyFont="1" applyFill="1" applyAlignment="1"/>
    <xf numFmtId="4" fontId="2" fillId="0" borderId="0" xfId="0" applyNumberFormat="1" applyFont="1" applyFill="1" applyBorder="1"/>
    <xf numFmtId="164" fontId="4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top"/>
    </xf>
    <xf numFmtId="0" fontId="2" fillId="0" borderId="5" xfId="0" applyFont="1" applyFill="1" applyBorder="1"/>
    <xf numFmtId="165" fontId="6" fillId="0" borderId="5" xfId="0" quotePrefix="1" applyNumberFormat="1" applyFont="1" applyFill="1" applyBorder="1" applyAlignment="1">
      <alignment horizontal="left"/>
    </xf>
    <xf numFmtId="165" fontId="2" fillId="0" borderId="4" xfId="0" applyNumberFormat="1" applyFont="1" applyFill="1" applyBorder="1" applyAlignment="1">
      <alignment horizontal="left" vertical="top"/>
    </xf>
    <xf numFmtId="165" fontId="2" fillId="0" borderId="5" xfId="0" quotePrefix="1" applyNumberFormat="1" applyFont="1" applyFill="1" applyBorder="1" applyAlignment="1">
      <alignment horizontal="left" indent="2"/>
    </xf>
    <xf numFmtId="4" fontId="2" fillId="0" borderId="4" xfId="0" applyNumberFormat="1" applyFont="1" applyFill="1" applyBorder="1"/>
    <xf numFmtId="49" fontId="2" fillId="0" borderId="4" xfId="0" quotePrefix="1" applyNumberFormat="1" applyFont="1" applyFill="1" applyBorder="1" applyAlignment="1">
      <alignment horizontal="left" vertical="top"/>
    </xf>
    <xf numFmtId="165" fontId="2" fillId="0" borderId="5" xfId="0" quotePrefix="1" applyNumberFormat="1" applyFont="1" applyFill="1" applyBorder="1" applyAlignment="1">
      <alignment horizontal="left" vertical="top" indent="3"/>
    </xf>
    <xf numFmtId="165" fontId="2" fillId="0" borderId="5" xfId="0" quotePrefix="1" applyNumberFormat="1" applyFont="1" applyFill="1" applyBorder="1" applyAlignment="1">
      <alignment horizontal="left" indent="3"/>
    </xf>
    <xf numFmtId="0" fontId="2" fillId="0" borderId="4" xfId="2" quotePrefix="1" applyFont="1" applyFill="1" applyBorder="1" applyAlignment="1">
      <alignment horizontal="left" vertical="top"/>
    </xf>
    <xf numFmtId="49" fontId="2" fillId="0" borderId="4" xfId="0" quotePrefix="1" applyNumberFormat="1" applyFont="1" applyFill="1" applyBorder="1"/>
    <xf numFmtId="165" fontId="2" fillId="2" borderId="4" xfId="0" quotePrefix="1" applyNumberFormat="1" applyFont="1" applyFill="1" applyBorder="1" applyAlignment="1">
      <alignment horizontal="left" vertical="top"/>
    </xf>
    <xf numFmtId="164" fontId="2" fillId="2" borderId="4" xfId="0" applyNumberFormat="1" applyFont="1" applyFill="1" applyBorder="1"/>
    <xf numFmtId="0" fontId="2" fillId="0" borderId="5" xfId="0" applyFont="1" applyFill="1" applyBorder="1" applyAlignment="1">
      <alignment horizontal="center"/>
    </xf>
    <xf numFmtId="0" fontId="2" fillId="0" borderId="4" xfId="0" quotePrefix="1" applyFont="1" applyFill="1" applyBorder="1" applyAlignment="1">
      <alignment horizontal="left" vertical="top"/>
    </xf>
    <xf numFmtId="165" fontId="2" fillId="0" borderId="5" xfId="0" quotePrefix="1" applyNumberFormat="1" applyFont="1" applyFill="1" applyBorder="1" applyAlignment="1">
      <alignment horizontal="left"/>
    </xf>
    <xf numFmtId="165" fontId="6" fillId="0" borderId="5" xfId="0" applyNumberFormat="1" applyFont="1" applyFill="1" applyBorder="1" applyAlignment="1">
      <alignment horizontal="left"/>
    </xf>
    <xf numFmtId="49" fontId="2" fillId="0" borderId="4" xfId="0" applyNumberFormat="1" applyFont="1" applyFill="1" applyBorder="1" applyAlignment="1">
      <alignment horizontal="left" vertical="top"/>
    </xf>
    <xf numFmtId="164" fontId="2" fillId="0" borderId="4" xfId="0" applyNumberFormat="1" applyFont="1" applyFill="1" applyBorder="1" applyAlignment="1">
      <alignment horizontal="right"/>
    </xf>
    <xf numFmtId="0" fontId="8" fillId="0" borderId="0" xfId="0" applyFont="1" applyFill="1"/>
    <xf numFmtId="165" fontId="2" fillId="0" borderId="5" xfId="0" quotePrefix="1" applyNumberFormat="1" applyFont="1" applyFill="1" applyBorder="1" applyAlignment="1">
      <alignment horizontal="left" wrapText="1" indent="2"/>
    </xf>
    <xf numFmtId="164" fontId="8" fillId="0" borderId="0" xfId="0" applyNumberFormat="1" applyFont="1" applyFill="1" applyBorder="1"/>
    <xf numFmtId="165" fontId="2" fillId="0" borderId="5" xfId="0" applyNumberFormat="1" applyFont="1" applyFill="1" applyBorder="1" applyAlignment="1">
      <alignment horizontal="left" indent="3"/>
    </xf>
    <xf numFmtId="165" fontId="6" fillId="0" borderId="5" xfId="0" applyNumberFormat="1" applyFont="1" applyFill="1" applyBorder="1"/>
    <xf numFmtId="49" fontId="6" fillId="0" borderId="4" xfId="0" applyNumberFormat="1" applyFont="1" applyFill="1" applyBorder="1" applyAlignment="1">
      <alignment horizontal="left" vertical="top"/>
    </xf>
    <xf numFmtId="165" fontId="6" fillId="0" borderId="5" xfId="0" quotePrefix="1" applyNumberFormat="1" applyFont="1" applyFill="1" applyBorder="1" applyAlignment="1">
      <alignment horizontal="left" vertical="top"/>
    </xf>
    <xf numFmtId="165" fontId="2" fillId="0" borderId="5" xfId="0" quotePrefix="1" applyNumberFormat="1" applyFont="1" applyFill="1" applyBorder="1" applyAlignment="1">
      <alignment horizontal="left" vertical="top"/>
    </xf>
    <xf numFmtId="165" fontId="2" fillId="0" borderId="5" xfId="0" applyNumberFormat="1" applyFont="1" applyFill="1" applyBorder="1" applyAlignment="1">
      <alignment horizontal="left" vertical="top" indent="2"/>
    </xf>
    <xf numFmtId="164" fontId="2" fillId="0" borderId="4" xfId="0" applyNumberFormat="1" applyFont="1" applyFill="1" applyBorder="1" applyAlignment="1"/>
    <xf numFmtId="4" fontId="2" fillId="0" borderId="0" xfId="0" applyNumberFormat="1" applyFont="1" applyFill="1" applyAlignment="1"/>
    <xf numFmtId="49" fontId="2" fillId="0" borderId="5" xfId="0" applyNumberFormat="1" applyFont="1" applyFill="1" applyBorder="1" applyAlignment="1">
      <alignment horizontal="left" indent="2"/>
    </xf>
    <xf numFmtId="164" fontId="9" fillId="0" borderId="0" xfId="0" applyNumberFormat="1" applyFont="1" applyFill="1" applyBorder="1"/>
    <xf numFmtId="49" fontId="2" fillId="0" borderId="5" xfId="0" applyNumberFormat="1" applyFont="1" applyFill="1" applyBorder="1" applyAlignment="1">
      <alignment horizontal="left" indent="3"/>
    </xf>
    <xf numFmtId="166" fontId="2" fillId="0" borderId="0" xfId="0" applyNumberFormat="1" applyFont="1" applyFill="1"/>
    <xf numFmtId="0" fontId="9" fillId="0" borderId="0" xfId="0" applyFont="1" applyFill="1" applyBorder="1"/>
    <xf numFmtId="4" fontId="10" fillId="0" borderId="0" xfId="0" applyNumberFormat="1" applyFont="1" applyFill="1" applyBorder="1"/>
    <xf numFmtId="165" fontId="2" fillId="0" borderId="5" xfId="0" applyNumberFormat="1" applyFont="1" applyFill="1" applyBorder="1" applyAlignment="1">
      <alignment horizontal="left" indent="2"/>
    </xf>
    <xf numFmtId="49" fontId="6" fillId="0" borderId="4" xfId="0" quotePrefix="1" applyNumberFormat="1" applyFont="1" applyFill="1" applyBorder="1" applyAlignment="1">
      <alignment horizontal="left" vertical="top"/>
    </xf>
    <xf numFmtId="4" fontId="6" fillId="0" borderId="0" xfId="0" quotePrefix="1" applyNumberFormat="1" applyFont="1" applyFill="1"/>
    <xf numFmtId="49" fontId="2" fillId="0" borderId="6" xfId="0" applyNumberFormat="1" applyFont="1" applyFill="1" applyBorder="1" applyAlignment="1"/>
    <xf numFmtId="165" fontId="2" fillId="0" borderId="6" xfId="0" applyNumberFormat="1" applyFont="1" applyFill="1" applyBorder="1" applyAlignment="1">
      <alignment horizontal="left"/>
    </xf>
    <xf numFmtId="164" fontId="2" fillId="0" borderId="6" xfId="0" applyNumberFormat="1" applyFont="1" applyFill="1" applyBorder="1" applyAlignment="1"/>
    <xf numFmtId="164" fontId="2" fillId="0" borderId="0" xfId="0" applyNumberFormat="1" applyFont="1" applyFill="1" applyBorder="1" applyAlignment="1"/>
    <xf numFmtId="49" fontId="2" fillId="0" borderId="2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49" fontId="2" fillId="0" borderId="3" xfId="0" applyNumberFormat="1" applyFont="1" applyFill="1" applyBorder="1"/>
    <xf numFmtId="0" fontId="2" fillId="0" borderId="1" xfId="0" applyFont="1" applyFill="1" applyBorder="1"/>
    <xf numFmtId="0" fontId="2" fillId="0" borderId="7" xfId="0" applyFont="1" applyFill="1" applyBorder="1"/>
    <xf numFmtId="4" fontId="2" fillId="0" borderId="0" xfId="0" quotePrefix="1" applyNumberFormat="1" applyFont="1" applyFill="1" applyAlignment="1">
      <alignment vertical="justify" wrapText="1"/>
    </xf>
    <xf numFmtId="0" fontId="12" fillId="0" borderId="0" xfId="0" applyFont="1" applyFill="1" applyAlignment="1"/>
    <xf numFmtId="0" fontId="2" fillId="0" borderId="2" xfId="0" applyFont="1" applyFill="1" applyBorder="1" applyAlignment="1">
      <alignment horizontal="center" vertical="center"/>
    </xf>
    <xf numFmtId="4" fontId="2" fillId="0" borderId="0" xfId="0" quotePrefix="1" applyNumberFormat="1" applyFont="1" applyFill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>
      <alignment wrapText="1"/>
    </xf>
    <xf numFmtId="0" fontId="2" fillId="0" borderId="0" xfId="3" applyFont="1" applyFill="1" applyProtection="1"/>
    <xf numFmtId="49" fontId="2" fillId="0" borderId="3" xfId="2" applyNumberFormat="1" applyFont="1" applyFill="1" applyBorder="1"/>
    <xf numFmtId="0" fontId="2" fillId="0" borderId="3" xfId="0" applyFont="1" applyFill="1" applyBorder="1" applyAlignment="1">
      <alignment horizontal="center" vertical="center"/>
    </xf>
    <xf numFmtId="4" fontId="2" fillId="0" borderId="0" xfId="3" applyNumberFormat="1" applyFont="1" applyFill="1" applyProtection="1"/>
    <xf numFmtId="4" fontId="14" fillId="0" borderId="4" xfId="4" quotePrefix="1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4" fontId="2" fillId="0" borderId="0" xfId="4" applyNumberFormat="1" applyFont="1" applyFill="1" applyBorder="1">
      <alignment vertical="top"/>
    </xf>
    <xf numFmtId="0" fontId="2" fillId="0" borderId="0" xfId="4" applyFont="1" applyFill="1" applyBorder="1">
      <alignment vertical="top"/>
    </xf>
    <xf numFmtId="49" fontId="2" fillId="0" borderId="4" xfId="5" applyNumberFormat="1" applyFont="1" applyFill="1" applyBorder="1" applyAlignment="1">
      <alignment horizontal="left" vertical="top"/>
    </xf>
    <xf numFmtId="0" fontId="2" fillId="0" borderId="4" xfId="5" applyFont="1" applyFill="1" applyBorder="1" applyAlignment="1">
      <alignment vertical="center" wrapText="1"/>
    </xf>
    <xf numFmtId="164" fontId="2" fillId="0" borderId="4" xfId="5" applyNumberFormat="1" applyFont="1" applyFill="1" applyBorder="1" applyAlignment="1" applyProtection="1"/>
    <xf numFmtId="0" fontId="2" fillId="0" borderId="0" xfId="5" applyFont="1" applyFill="1"/>
    <xf numFmtId="0" fontId="2" fillId="0" borderId="4" xfId="5" applyFont="1" applyFill="1" applyBorder="1" applyAlignment="1">
      <alignment horizontal="left" vertical="center" wrapText="1" indent="1"/>
    </xf>
    <xf numFmtId="164" fontId="2" fillId="0" borderId="4" xfId="5" applyNumberFormat="1" applyFont="1" applyFill="1" applyBorder="1" applyAlignment="1" applyProtection="1">
      <protection locked="0"/>
    </xf>
    <xf numFmtId="49" fontId="2" fillId="0" borderId="4" xfId="5" quotePrefix="1" applyNumberFormat="1" applyFont="1" applyFill="1" applyBorder="1" applyAlignment="1">
      <alignment horizontal="left" vertical="top"/>
    </xf>
    <xf numFmtId="0" fontId="2" fillId="0" borderId="4" xfId="5" applyFont="1" applyFill="1" applyBorder="1" applyAlignment="1">
      <alignment horizontal="justify" vertical="center" wrapText="1"/>
    </xf>
    <xf numFmtId="49" fontId="2" fillId="0" borderId="4" xfId="5" applyNumberFormat="1" applyFont="1" applyFill="1" applyBorder="1" applyAlignment="1" applyProtection="1">
      <alignment horizontal="right"/>
      <protection locked="0"/>
    </xf>
    <xf numFmtId="164" fontId="2" fillId="0" borderId="0" xfId="5" applyNumberFormat="1" applyFont="1" applyFill="1"/>
    <xf numFmtId="0" fontId="15" fillId="0" borderId="0" xfId="0" quotePrefix="1" applyFont="1" applyFill="1" applyAlignment="1">
      <alignment horizontal="left"/>
    </xf>
    <xf numFmtId="49" fontId="2" fillId="0" borderId="0" xfId="0" quotePrefix="1" applyNumberFormat="1" applyFont="1" applyFill="1" applyBorder="1" applyAlignment="1" applyProtection="1">
      <alignment horizontal="justify" vertical="top" wrapText="1"/>
    </xf>
    <xf numFmtId="49" fontId="2" fillId="0" borderId="1" xfId="0" quotePrefix="1" applyNumberFormat="1" applyFont="1" applyFill="1" applyBorder="1" applyAlignment="1" applyProtection="1">
      <alignment horizontal="justify" vertical="top" wrapText="1"/>
    </xf>
    <xf numFmtId="0" fontId="2" fillId="0" borderId="4" xfId="2" applyFont="1" applyFill="1" applyBorder="1" applyAlignment="1">
      <alignment horizontal="center"/>
    </xf>
    <xf numFmtId="49" fontId="2" fillId="0" borderId="1" xfId="0" quotePrefix="1" applyNumberFormat="1" applyFont="1" applyFill="1" applyBorder="1" applyAlignment="1">
      <alignment horizontal="left"/>
    </xf>
    <xf numFmtId="49" fontId="6" fillId="0" borderId="7" xfId="0" quotePrefix="1" applyNumberFormat="1" applyFont="1" applyFill="1" applyBorder="1" applyAlignment="1">
      <alignment horizontal="left" indent="1"/>
    </xf>
    <xf numFmtId="49" fontId="2" fillId="0" borderId="7" xfId="0" applyNumberFormat="1" applyFont="1" applyFill="1" applyBorder="1" applyAlignment="1">
      <alignment horizontal="left" indent="2"/>
    </xf>
    <xf numFmtId="0" fontId="2" fillId="0" borderId="4" xfId="0" quotePrefix="1" applyFont="1" applyFill="1" applyBorder="1" applyAlignment="1">
      <alignment vertical="top"/>
    </xf>
    <xf numFmtId="49" fontId="6" fillId="0" borderId="5" xfId="0" quotePrefix="1" applyNumberFormat="1" applyFont="1" applyFill="1" applyBorder="1" applyAlignment="1">
      <alignment horizontal="left" indent="1"/>
    </xf>
    <xf numFmtId="49" fontId="2" fillId="0" borderId="5" xfId="0" quotePrefix="1" applyNumberFormat="1" applyFont="1" applyFill="1" applyBorder="1" applyAlignment="1">
      <alignment horizontal="left"/>
    </xf>
    <xf numFmtId="49" fontId="6" fillId="0" borderId="5" xfId="0" applyNumberFormat="1" applyFont="1" applyFill="1" applyBorder="1" applyAlignment="1">
      <alignment horizontal="left" indent="1"/>
    </xf>
    <xf numFmtId="49" fontId="2" fillId="0" borderId="4" xfId="2" applyNumberFormat="1" applyFont="1" applyFill="1" applyBorder="1" applyAlignment="1">
      <alignment horizontal="left" indent="2"/>
    </xf>
    <xf numFmtId="49" fontId="6" fillId="0" borderId="5" xfId="0" applyNumberFormat="1" applyFont="1" applyFill="1" applyBorder="1" applyAlignment="1">
      <alignment horizontal="left"/>
    </xf>
    <xf numFmtId="49" fontId="2" fillId="0" borderId="7" xfId="0" quotePrefix="1" applyNumberFormat="1" applyFont="1" applyFill="1" applyBorder="1" applyAlignment="1">
      <alignment horizontal="left"/>
    </xf>
    <xf numFmtId="49" fontId="2" fillId="0" borderId="5" xfId="0" quotePrefix="1" applyNumberFormat="1" applyFont="1" applyFill="1" applyBorder="1" applyAlignment="1">
      <alignment horizontal="left" indent="1"/>
    </xf>
    <xf numFmtId="0" fontId="0" fillId="0" borderId="0" xfId="0" applyFill="1"/>
    <xf numFmtId="49" fontId="2" fillId="0" borderId="4" xfId="0" applyNumberFormat="1" applyFont="1" applyFill="1" applyBorder="1" applyAlignment="1">
      <alignment vertical="top"/>
    </xf>
    <xf numFmtId="0" fontId="2" fillId="0" borderId="7" xfId="0" quotePrefix="1" applyFont="1" applyFill="1" applyBorder="1" applyAlignment="1">
      <alignment horizontal="left" indent="1"/>
    </xf>
    <xf numFmtId="0" fontId="6" fillId="0" borderId="5" xfId="5" quotePrefix="1" applyFont="1" applyFill="1" applyBorder="1" applyAlignment="1">
      <alignment horizontal="left" indent="2"/>
    </xf>
    <xf numFmtId="49" fontId="2" fillId="0" borderId="4" xfId="0" applyNumberFormat="1" applyFont="1" applyFill="1" applyBorder="1"/>
    <xf numFmtId="49" fontId="2" fillId="0" borderId="7" xfId="0" applyNumberFormat="1" applyFont="1" applyFill="1" applyBorder="1"/>
    <xf numFmtId="49" fontId="2" fillId="0" borderId="5" xfId="0" applyNumberFormat="1" applyFont="1" applyFill="1" applyBorder="1" applyAlignment="1">
      <alignment horizontal="left"/>
    </xf>
    <xf numFmtId="164" fontId="2" fillId="0" borderId="4" xfId="2" applyNumberFormat="1" applyFont="1" applyFill="1" applyBorder="1" applyAlignment="1">
      <alignment horizontal="right"/>
    </xf>
    <xf numFmtId="49" fontId="2" fillId="0" borderId="0" xfId="0" applyNumberFormat="1" applyFont="1" applyFill="1" applyAlignment="1"/>
    <xf numFmtId="49" fontId="6" fillId="0" borderId="0" xfId="0" applyNumberFormat="1" applyFont="1" applyFill="1" applyAlignment="1"/>
    <xf numFmtId="164" fontId="2" fillId="0" borderId="0" xfId="0" applyNumberFormat="1" applyFont="1" applyFill="1" applyBorder="1"/>
    <xf numFmtId="49" fontId="2" fillId="0" borderId="8" xfId="0" applyNumberFormat="1" applyFont="1" applyFill="1" applyBorder="1"/>
    <xf numFmtId="49" fontId="2" fillId="0" borderId="9" xfId="0" applyNumberFormat="1" applyFont="1" applyFill="1" applyBorder="1"/>
    <xf numFmtId="49" fontId="2" fillId="0" borderId="9" xfId="0" applyNumberFormat="1" applyFont="1" applyFill="1" applyBorder="1" applyAlignment="1">
      <alignment vertical="center"/>
    </xf>
    <xf numFmtId="0" fontId="2" fillId="0" borderId="10" xfId="0" applyFont="1" applyFill="1" applyBorder="1" applyAlignment="1">
      <alignment horizontal="center" vertical="center"/>
    </xf>
    <xf numFmtId="49" fontId="2" fillId="0" borderId="9" xfId="0" quotePrefix="1" applyNumberFormat="1" applyFont="1" applyFill="1" applyBorder="1" applyAlignment="1">
      <alignment horizontal="left" vertical="top"/>
    </xf>
    <xf numFmtId="49" fontId="2" fillId="0" borderId="1" xfId="0" applyNumberFormat="1" applyFont="1" applyFill="1" applyBorder="1"/>
    <xf numFmtId="164" fontId="2" fillId="0" borderId="3" xfId="0" applyNumberFormat="1" applyFont="1" applyFill="1" applyBorder="1" applyAlignment="1">
      <alignment horizontal="right"/>
    </xf>
    <xf numFmtId="49" fontId="2" fillId="0" borderId="7" xfId="0" quotePrefix="1" applyNumberFormat="1" applyFont="1" applyFill="1" applyBorder="1" applyAlignment="1">
      <alignment horizontal="left" vertical="top"/>
    </xf>
    <xf numFmtId="49" fontId="2" fillId="0" borderId="5" xfId="0" applyNumberFormat="1" applyFont="1" applyFill="1" applyBorder="1"/>
    <xf numFmtId="49" fontId="2" fillId="0" borderId="0" xfId="0" applyNumberFormat="1" applyFont="1" applyFill="1"/>
    <xf numFmtId="49" fontId="2" fillId="0" borderId="7" xfId="0" applyNumberFormat="1" applyFont="1" applyFill="1" applyBorder="1" applyAlignment="1">
      <alignment horizontal="left" vertical="top"/>
    </xf>
    <xf numFmtId="0" fontId="2" fillId="0" borderId="0" xfId="0" quotePrefix="1" applyFont="1" applyFill="1" applyAlignment="1">
      <alignment vertical="justify"/>
    </xf>
    <xf numFmtId="4" fontId="2" fillId="0" borderId="0" xfId="0" quotePrefix="1" applyNumberFormat="1" applyFont="1" applyFill="1" applyAlignment="1">
      <alignment vertical="justify"/>
    </xf>
    <xf numFmtId="0" fontId="2" fillId="0" borderId="8" xfId="2" applyFont="1" applyFill="1" applyBorder="1" applyAlignment="1">
      <alignment horizontal="center"/>
    </xf>
    <xf numFmtId="4" fontId="2" fillId="0" borderId="0" xfId="2" applyNumberFormat="1" applyFont="1" applyFill="1"/>
    <xf numFmtId="0" fontId="2" fillId="0" borderId="0" xfId="2" applyFont="1" applyFill="1"/>
    <xf numFmtId="49" fontId="2" fillId="0" borderId="5" xfId="2" applyNumberFormat="1" applyFont="1" applyFill="1" applyBorder="1"/>
    <xf numFmtId="49" fontId="2" fillId="0" borderId="0" xfId="2" applyNumberFormat="1" applyFont="1" applyFill="1" applyBorder="1" applyAlignment="1"/>
    <xf numFmtId="4" fontId="2" fillId="0" borderId="0" xfId="2" applyNumberFormat="1" applyFont="1" applyFill="1" applyBorder="1" applyAlignment="1">
      <alignment horizontal="right"/>
    </xf>
    <xf numFmtId="4" fontId="2" fillId="0" borderId="0" xfId="2" applyNumberFormat="1" applyFont="1" applyFill="1" applyAlignment="1"/>
    <xf numFmtId="164" fontId="2" fillId="0" borderId="0" xfId="2" applyNumberFormat="1" applyFont="1" applyFill="1" applyAlignment="1"/>
    <xf numFmtId="0" fontId="5" fillId="0" borderId="0" xfId="2" applyFont="1" applyFill="1" applyAlignment="1"/>
    <xf numFmtId="0" fontId="5" fillId="0" borderId="0" xfId="0" applyFont="1" applyFill="1" applyAlignment="1"/>
    <xf numFmtId="4" fontId="2" fillId="0" borderId="0" xfId="0" quotePrefix="1" applyNumberFormat="1" applyFont="1" applyFill="1" applyAlignment="1">
      <alignment horizontal="left"/>
    </xf>
    <xf numFmtId="0" fontId="5" fillId="0" borderId="1" xfId="0" applyFont="1" applyFill="1" applyBorder="1" applyAlignment="1"/>
    <xf numFmtId="164" fontId="2" fillId="0" borderId="0" xfId="0" applyNumberFormat="1" applyFont="1" applyFill="1" applyAlignment="1">
      <alignment vertical="top"/>
    </xf>
    <xf numFmtId="4" fontId="2" fillId="0" borderId="0" xfId="0" applyNumberFormat="1" applyFont="1" applyFill="1" applyAlignment="1">
      <alignment vertical="top" wrapText="1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164" fontId="2" fillId="0" borderId="0" xfId="2" applyNumberFormat="1" applyFont="1" applyFill="1"/>
    <xf numFmtId="0" fontId="2" fillId="0" borderId="2" xfId="2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9" fontId="2" fillId="0" borderId="4" xfId="2" applyNumberFormat="1" applyFont="1" applyFill="1" applyBorder="1"/>
    <xf numFmtId="0" fontId="2" fillId="0" borderId="5" xfId="2" applyFont="1" applyFill="1" applyBorder="1" applyAlignment="1">
      <alignment horizontal="center"/>
    </xf>
    <xf numFmtId="49" fontId="2" fillId="0" borderId="4" xfId="2" applyNumberFormat="1" applyFont="1" applyFill="1" applyBorder="1" applyAlignment="1">
      <alignment horizontal="left" vertical="top"/>
    </xf>
    <xf numFmtId="49" fontId="2" fillId="0" borderId="0" xfId="2" applyNumberFormat="1" applyFont="1" applyFill="1" applyAlignment="1"/>
    <xf numFmtId="49" fontId="6" fillId="0" borderId="0" xfId="2" applyNumberFormat="1" applyFont="1" applyFill="1" applyAlignment="1"/>
    <xf numFmtId="0" fontId="2" fillId="0" borderId="0" xfId="2" applyFont="1" applyFill="1" applyAlignment="1"/>
    <xf numFmtId="49" fontId="2" fillId="0" borderId="0" xfId="0" quotePrefix="1" applyNumberFormat="1" applyFont="1" applyFill="1" applyBorder="1" applyAlignment="1" applyProtection="1">
      <alignment horizontal="left" vertical="top"/>
    </xf>
    <xf numFmtId="49" fontId="2" fillId="0" borderId="0" xfId="0" applyNumberFormat="1" applyFont="1" applyFill="1" applyAlignment="1">
      <alignment vertical="top"/>
    </xf>
    <xf numFmtId="0" fontId="2" fillId="0" borderId="1" xfId="2" applyFont="1" applyFill="1" applyBorder="1"/>
    <xf numFmtId="164" fontId="2" fillId="0" borderId="4" xfId="0" applyNumberFormat="1" applyFont="1" applyFill="1" applyBorder="1" applyAlignment="1" applyProtection="1"/>
    <xf numFmtId="164" fontId="2" fillId="0" borderId="4" xfId="0" applyNumberFormat="1" applyFont="1" applyFill="1" applyBorder="1" applyAlignment="1">
      <alignment vertical="top"/>
    </xf>
    <xf numFmtId="49" fontId="2" fillId="0" borderId="0" xfId="0" applyNumberFormat="1" applyFont="1" applyFill="1" applyBorder="1" applyAlignment="1"/>
    <xf numFmtId="49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vertical="top"/>
    </xf>
    <xf numFmtId="49" fontId="2" fillId="0" borderId="5" xfId="2" applyNumberFormat="1" applyFont="1" applyFill="1" applyBorder="1" applyAlignment="1">
      <alignment wrapText="1"/>
    </xf>
    <xf numFmtId="49" fontId="2" fillId="0" borderId="6" xfId="2" applyNumberFormat="1" applyFont="1" applyFill="1" applyBorder="1" applyAlignment="1"/>
    <xf numFmtId="164" fontId="2" fillId="0" borderId="6" xfId="2" applyNumberFormat="1" applyFont="1" applyFill="1" applyBorder="1" applyAlignment="1">
      <alignment horizontal="right"/>
    </xf>
    <xf numFmtId="49" fontId="2" fillId="0" borderId="0" xfId="0" quotePrefix="1" applyNumberFormat="1" applyFont="1" applyFill="1" applyAlignment="1">
      <alignment vertical="justify"/>
    </xf>
    <xf numFmtId="0" fontId="2" fillId="0" borderId="0" xfId="2" applyFont="1" applyFill="1" applyBorder="1" applyAlignment="1"/>
    <xf numFmtId="49" fontId="2" fillId="0" borderId="7" xfId="0" quotePrefix="1" applyNumberFormat="1" applyFont="1" applyFill="1" applyBorder="1" applyAlignment="1">
      <alignment horizontal="left" indent="1"/>
    </xf>
    <xf numFmtId="0" fontId="16" fillId="0" borderId="0" xfId="0" applyFont="1" applyFill="1" applyAlignment="1"/>
    <xf numFmtId="0" fontId="9" fillId="0" borderId="0" xfId="0" applyFont="1" applyFill="1" applyAlignment="1"/>
    <xf numFmtId="0" fontId="17" fillId="0" borderId="0" xfId="0" applyFont="1" applyFill="1" applyBorder="1" applyAlignment="1"/>
    <xf numFmtId="164" fontId="2" fillId="0" borderId="2" xfId="2" applyNumberFormat="1" applyFont="1" applyFill="1" applyBorder="1" applyAlignment="1">
      <alignment horizontal="center"/>
    </xf>
    <xf numFmtId="0" fontId="2" fillId="0" borderId="11" xfId="2" quotePrefix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/>
    </xf>
    <xf numFmtId="164" fontId="2" fillId="0" borderId="4" xfId="0" quotePrefix="1" applyNumberFormat="1" applyFont="1" applyFill="1" applyBorder="1" applyAlignment="1">
      <alignment horizontal="center"/>
    </xf>
    <xf numFmtId="49" fontId="2" fillId="0" borderId="5" xfId="2" applyNumberFormat="1" applyFont="1" applyFill="1" applyBorder="1" applyAlignment="1">
      <alignment horizontal="center"/>
    </xf>
    <xf numFmtId="49" fontId="2" fillId="0" borderId="7" xfId="2" applyNumberFormat="1" applyFont="1" applyFill="1" applyBorder="1" applyAlignment="1">
      <alignment vertical="top" wrapText="1"/>
    </xf>
    <xf numFmtId="164" fontId="2" fillId="0" borderId="2" xfId="2" applyNumberFormat="1" applyFont="1" applyFill="1" applyBorder="1" applyAlignment="1"/>
    <xf numFmtId="164" fontId="2" fillId="0" borderId="0" xfId="2" applyNumberFormat="1" applyFont="1" applyFill="1" applyBorder="1" applyAlignment="1">
      <alignment horizontal="right"/>
    </xf>
    <xf numFmtId="4" fontId="16" fillId="0" borderId="0" xfId="0" applyNumberFormat="1" applyFont="1" applyFill="1" applyAlignment="1"/>
    <xf numFmtId="4" fontId="7" fillId="0" borderId="0" xfId="0" applyNumberFormat="1" applyFont="1" applyFill="1" applyAlignment="1"/>
    <xf numFmtId="0" fontId="7" fillId="0" borderId="0" xfId="0" applyFont="1" applyFill="1" applyAlignment="1"/>
    <xf numFmtId="164" fontId="9" fillId="0" borderId="0" xfId="2" applyNumberFormat="1" applyFont="1" applyFill="1" applyBorder="1" applyAlignment="1">
      <alignment horizontal="right"/>
    </xf>
    <xf numFmtId="0" fontId="9" fillId="0" borderId="0" xfId="0" applyFont="1" applyFill="1" applyBorder="1" applyAlignment="1"/>
    <xf numFmtId="49" fontId="2" fillId="0" borderId="0" xfId="2" quotePrefix="1" applyNumberFormat="1" applyFont="1" applyFill="1" applyBorder="1"/>
    <xf numFmtId="49" fontId="2" fillId="0" borderId="0" xfId="2" applyNumberFormat="1" applyFont="1" applyFill="1" applyBorder="1"/>
    <xf numFmtId="49" fontId="2" fillId="0" borderId="1" xfId="0" quotePrefix="1" applyNumberFormat="1" applyFont="1" applyFill="1" applyBorder="1" applyAlignment="1">
      <alignment horizontal="left" vertical="top" wrapText="1"/>
    </xf>
    <xf numFmtId="49" fontId="2" fillId="0" borderId="5" xfId="0" quotePrefix="1" applyNumberFormat="1" applyFont="1" applyFill="1" applyBorder="1" applyAlignment="1">
      <alignment horizontal="left" indent="2"/>
    </xf>
    <xf numFmtId="49" fontId="2" fillId="0" borderId="5" xfId="0" quotePrefix="1" applyNumberFormat="1" applyFont="1" applyFill="1" applyBorder="1" applyAlignment="1">
      <alignment horizontal="left" indent="3"/>
    </xf>
    <xf numFmtId="49" fontId="2" fillId="0" borderId="7" xfId="0" quotePrefix="1" applyNumberFormat="1" applyFont="1" applyFill="1" applyBorder="1" applyAlignment="1">
      <alignment horizontal="left" indent="2"/>
    </xf>
    <xf numFmtId="49" fontId="2" fillId="0" borderId="7" xfId="2" applyNumberFormat="1" applyFont="1" applyFill="1" applyBorder="1" applyAlignment="1">
      <alignment vertical="top"/>
    </xf>
    <xf numFmtId="0" fontId="16" fillId="0" borderId="0" xfId="0" applyFont="1" applyFill="1" applyBorder="1"/>
    <xf numFmtId="49" fontId="2" fillId="0" borderId="7" xfId="0" applyNumberFormat="1" applyFont="1" applyFill="1" applyBorder="1" applyAlignment="1">
      <alignment vertical="top"/>
    </xf>
    <xf numFmtId="49" fontId="2" fillId="0" borderId="4" xfId="5" applyNumberFormat="1" applyFont="1" applyFill="1" applyBorder="1" applyAlignment="1">
      <alignment vertical="top" wrapText="1"/>
    </xf>
    <xf numFmtId="49" fontId="2" fillId="0" borderId="4" xfId="5" applyNumberFormat="1" applyFont="1" applyFill="1" applyBorder="1" applyAlignment="1">
      <alignment vertical="top"/>
    </xf>
    <xf numFmtId="49" fontId="2" fillId="0" borderId="5" xfId="2" applyNumberFormat="1" applyFont="1" applyFill="1" applyBorder="1" applyAlignment="1">
      <alignment vertical="top"/>
    </xf>
    <xf numFmtId="0" fontId="16" fillId="0" borderId="12" xfId="0" applyFont="1" applyFill="1" applyBorder="1" applyAlignment="1"/>
    <xf numFmtId="49" fontId="2" fillId="0" borderId="7" xfId="0" quotePrefix="1" applyNumberFormat="1" applyFont="1" applyFill="1" applyBorder="1" applyAlignment="1">
      <alignment horizontal="left" vertical="top" indent="1"/>
    </xf>
    <xf numFmtId="164" fontId="16" fillId="0" borderId="0" xfId="0" applyNumberFormat="1" applyFont="1" applyFill="1" applyBorder="1"/>
    <xf numFmtId="4" fontId="2" fillId="0" borderId="0" xfId="5" applyNumberFormat="1" applyFont="1" applyFill="1"/>
    <xf numFmtId="0" fontId="2" fillId="0" borderId="4" xfId="0" applyFont="1" applyFill="1" applyBorder="1" applyAlignment="1">
      <alignment horizontal="center" vertical="center"/>
    </xf>
    <xf numFmtId="164" fontId="2" fillId="0" borderId="4" xfId="5" applyNumberFormat="1" applyFont="1" applyFill="1" applyBorder="1" applyAlignment="1">
      <alignment horizontal="right" wrapText="1"/>
    </xf>
    <xf numFmtId="49" fontId="6" fillId="0" borderId="4" xfId="5" applyNumberFormat="1" applyFont="1" applyFill="1" applyBorder="1" applyAlignment="1">
      <alignment horizontal="left" vertical="top" wrapText="1" indent="1"/>
    </xf>
    <xf numFmtId="164" fontId="6" fillId="0" borderId="4" xfId="5" applyNumberFormat="1" applyFont="1" applyFill="1" applyBorder="1" applyAlignment="1">
      <alignment horizontal="right" vertical="top" wrapText="1"/>
    </xf>
    <xf numFmtId="164" fontId="2" fillId="0" borderId="4" xfId="5" applyNumberFormat="1" applyFont="1" applyFill="1" applyBorder="1" applyAlignment="1">
      <alignment horizontal="right" vertical="top" wrapText="1"/>
    </xf>
    <xf numFmtId="164" fontId="2" fillId="0" borderId="4" xfId="5" applyNumberFormat="1" applyFont="1" applyFill="1" applyBorder="1" applyAlignment="1" applyProtection="1">
      <alignment vertical="top"/>
    </xf>
    <xf numFmtId="49" fontId="2" fillId="0" borderId="0" xfId="0" quotePrefix="1" applyNumberFormat="1" applyFont="1" applyFill="1" applyAlignment="1">
      <alignment horizontal="left" vertical="justify"/>
    </xf>
    <xf numFmtId="49" fontId="2" fillId="0" borderId="1" xfId="0" quotePrefix="1" applyNumberFormat="1" applyFont="1" applyFill="1" applyBorder="1" applyAlignment="1">
      <alignment horizontal="left" vertical="justify"/>
    </xf>
    <xf numFmtId="49" fontId="2" fillId="0" borderId="0" xfId="0" quotePrefix="1" applyNumberFormat="1" applyFont="1" applyFill="1" applyBorder="1"/>
    <xf numFmtId="49" fontId="2" fillId="0" borderId="0" xfId="0" applyNumberFormat="1" applyFont="1" applyFill="1" applyBorder="1"/>
    <xf numFmtId="0" fontId="16" fillId="0" borderId="0" xfId="5" applyFont="1" applyFill="1" applyAlignment="1"/>
    <xf numFmtId="0" fontId="16" fillId="0" borderId="0" xfId="5" applyNumberFormat="1" applyFont="1" applyFill="1" applyAlignment="1"/>
    <xf numFmtId="49" fontId="2" fillId="0" borderId="7" xfId="2" applyNumberFormat="1" applyFont="1" applyFill="1" applyBorder="1" applyAlignment="1">
      <alignment horizontal="left" wrapText="1"/>
    </xf>
    <xf numFmtId="49" fontId="2" fillId="0" borderId="5" xfId="2" applyNumberFormat="1" applyFont="1" applyFill="1" applyBorder="1" applyAlignment="1">
      <alignment horizontal="left" wrapText="1" indent="1"/>
    </xf>
    <xf numFmtId="49" fontId="6" fillId="0" borderId="7" xfId="0" applyNumberFormat="1" applyFont="1" applyFill="1" applyBorder="1" applyAlignment="1">
      <alignment horizontal="left" indent="1"/>
    </xf>
    <xf numFmtId="49" fontId="2" fillId="0" borderId="5" xfId="2" quotePrefix="1" applyNumberFormat="1" applyFont="1" applyFill="1" applyBorder="1" applyAlignment="1">
      <alignment horizontal="left"/>
    </xf>
    <xf numFmtId="49" fontId="2" fillId="0" borderId="7" xfId="0" applyNumberFormat="1" applyFont="1" applyFill="1" applyBorder="1" applyAlignment="1">
      <alignment horizontal="left" indent="4"/>
    </xf>
    <xf numFmtId="3" fontId="6" fillId="0" borderId="4" xfId="5" applyNumberFormat="1" applyFont="1" applyFill="1" applyBorder="1" applyAlignment="1">
      <alignment horizontal="left" vertical="center" wrapText="1" indent="5"/>
    </xf>
    <xf numFmtId="164" fontId="6" fillId="0" borderId="10" xfId="0" applyNumberFormat="1" applyFont="1" applyFill="1" applyBorder="1"/>
    <xf numFmtId="0" fontId="17" fillId="0" borderId="0" xfId="0" applyFont="1" applyFill="1" applyAlignment="1"/>
    <xf numFmtId="49" fontId="2" fillId="0" borderId="4" xfId="2" quotePrefix="1" applyNumberFormat="1" applyFont="1" applyFill="1" applyBorder="1" applyAlignment="1">
      <alignment horizontal="left" indent="4"/>
    </xf>
    <xf numFmtId="165" fontId="5" fillId="0" borderId="0" xfId="0" applyNumberFormat="1" applyFont="1" applyFill="1" applyAlignment="1" applyProtection="1">
      <alignment horizontal="left" wrapText="1" indent="3"/>
    </xf>
    <xf numFmtId="0" fontId="2" fillId="0" borderId="12" xfId="0" applyFont="1" applyFill="1" applyBorder="1" applyAlignment="1"/>
    <xf numFmtId="49" fontId="2" fillId="0" borderId="7" xfId="0" applyNumberFormat="1" applyFont="1" applyFill="1" applyBorder="1" applyAlignment="1">
      <alignment horizontal="left"/>
    </xf>
    <xf numFmtId="49" fontId="2" fillId="0" borderId="5" xfId="2" applyNumberFormat="1" applyFont="1" applyFill="1" applyBorder="1" applyAlignment="1"/>
    <xf numFmtId="164" fontId="2" fillId="0" borderId="4" xfId="0" applyNumberFormat="1" applyFont="1" applyFill="1" applyBorder="1" applyAlignment="1" applyProtection="1">
      <alignment horizontal="right" vertical="top"/>
      <protection locked="0"/>
    </xf>
    <xf numFmtId="0" fontId="16" fillId="0" borderId="0" xfId="3" applyFont="1" applyFill="1" applyAlignment="1" applyProtection="1"/>
    <xf numFmtId="4" fontId="2" fillId="0" borderId="0" xfId="3" applyNumberFormat="1" applyFont="1" applyFill="1" applyAlignment="1" applyProtection="1"/>
    <xf numFmtId="0" fontId="2" fillId="0" borderId="0" xfId="3" applyFont="1" applyFill="1" applyAlignment="1" applyProtection="1"/>
    <xf numFmtId="0" fontId="9" fillId="0" borderId="0" xfId="3" applyFont="1" applyFill="1" applyAlignment="1" applyProtection="1"/>
    <xf numFmtId="0" fontId="17" fillId="0" borderId="0" xfId="3" applyFont="1" applyFill="1" applyBorder="1" applyAlignment="1" applyProtection="1"/>
    <xf numFmtId="49" fontId="2" fillId="0" borderId="4" xfId="0" applyNumberFormat="1" applyFont="1" applyFill="1" applyBorder="1" applyAlignment="1">
      <alignment vertical="center" wrapText="1"/>
    </xf>
    <xf numFmtId="164" fontId="2" fillId="0" borderId="4" xfId="0" applyNumberFormat="1" applyFont="1" applyFill="1" applyBorder="1" applyAlignment="1">
      <alignment horizontal="right" vertical="center" wrapText="1"/>
    </xf>
    <xf numFmtId="49" fontId="2" fillId="0" borderId="4" xfId="0" quotePrefix="1" applyNumberFormat="1" applyFont="1" applyFill="1" applyBorder="1" applyAlignment="1" applyProtection="1">
      <alignment horizontal="left" vertical="top"/>
    </xf>
    <xf numFmtId="49" fontId="2" fillId="0" borderId="4" xfId="0" applyNumberFormat="1" applyFont="1" applyFill="1" applyBorder="1" applyAlignment="1" applyProtection="1"/>
    <xf numFmtId="49" fontId="2" fillId="0" borderId="7" xfId="2" quotePrefix="1" applyNumberFormat="1" applyFont="1" applyFill="1" applyBorder="1" applyAlignment="1">
      <alignment vertical="center"/>
    </xf>
    <xf numFmtId="49" fontId="2" fillId="0" borderId="7" xfId="2" applyNumberFormat="1" applyFont="1" applyFill="1" applyBorder="1" applyAlignment="1">
      <alignment horizontal="left" vertical="center" wrapText="1"/>
    </xf>
    <xf numFmtId="164" fontId="2" fillId="0" borderId="4" xfId="2" applyNumberFormat="1" applyFont="1" applyFill="1" applyBorder="1"/>
    <xf numFmtId="164" fontId="2" fillId="0" borderId="4" xfId="2" applyNumberFormat="1" applyFont="1" applyFill="1" applyBorder="1" applyAlignment="1">
      <alignment horizontal="right" wrapText="1"/>
    </xf>
    <xf numFmtId="164" fontId="9" fillId="0" borderId="0" xfId="0" applyNumberFormat="1" applyFont="1" applyFill="1" applyAlignment="1"/>
    <xf numFmtId="49" fontId="2" fillId="0" borderId="1" xfId="0" quotePrefix="1" applyNumberFormat="1" applyFont="1" applyFill="1" applyBorder="1" applyAlignment="1">
      <alignment horizontal="left" vertical="top"/>
    </xf>
    <xf numFmtId="0" fontId="16" fillId="0" borderId="0" xfId="3" applyFont="1" applyFill="1" applyAlignment="1"/>
    <xf numFmtId="49" fontId="2" fillId="0" borderId="9" xfId="0" quotePrefix="1" applyNumberFormat="1" applyFont="1" applyFill="1" applyBorder="1" applyAlignment="1">
      <alignment horizontal="left" indent="2"/>
    </xf>
    <xf numFmtId="164" fontId="2" fillId="0" borderId="11" xfId="2" applyNumberFormat="1" applyFont="1" applyFill="1" applyBorder="1"/>
    <xf numFmtId="49" fontId="6" fillId="0" borderId="5" xfId="0" quotePrefix="1" applyNumberFormat="1" applyFont="1" applyFill="1" applyBorder="1" applyAlignment="1">
      <alignment horizontal="left" indent="5"/>
    </xf>
    <xf numFmtId="49" fontId="6" fillId="0" borderId="7" xfId="0" applyNumberFormat="1" applyFont="1" applyFill="1" applyBorder="1" applyAlignment="1">
      <alignment horizontal="left" indent="6"/>
    </xf>
    <xf numFmtId="49" fontId="2" fillId="0" borderId="4" xfId="2" quotePrefix="1" applyNumberFormat="1" applyFont="1" applyFill="1" applyBorder="1" applyAlignment="1">
      <alignment horizontal="left" vertical="top"/>
    </xf>
    <xf numFmtId="49" fontId="2" fillId="0" borderId="4" xfId="0" applyNumberFormat="1" applyFont="1" applyFill="1" applyBorder="1" applyAlignment="1">
      <alignment horizontal="left" vertical="top" indent="1"/>
    </xf>
    <xf numFmtId="49" fontId="2" fillId="0" borderId="4" xfId="0" applyNumberFormat="1" applyFont="1" applyFill="1" applyBorder="1" applyAlignment="1">
      <alignment horizontal="left" vertical="top" indent="2"/>
    </xf>
    <xf numFmtId="165" fontId="2" fillId="0" borderId="4" xfId="6" quotePrefix="1" applyNumberFormat="1" applyFont="1" applyFill="1" applyBorder="1" applyAlignment="1">
      <alignment horizontal="left" vertical="top"/>
    </xf>
    <xf numFmtId="165" fontId="6" fillId="0" borderId="5" xfId="6" quotePrefix="1" applyNumberFormat="1" applyFont="1" applyFill="1" applyBorder="1" applyAlignment="1">
      <alignment horizontal="left" indent="1"/>
    </xf>
    <xf numFmtId="3" fontId="16" fillId="0" borderId="0" xfId="0" applyNumberFormat="1" applyFont="1" applyFill="1" applyBorder="1"/>
    <xf numFmtId="164" fontId="9" fillId="0" borderId="0" xfId="0" applyNumberFormat="1" applyFont="1" applyFill="1" applyBorder="1" applyAlignment="1"/>
    <xf numFmtId="0" fontId="2" fillId="0" borderId="0" xfId="3" applyFont="1" applyFill="1" applyAlignment="1"/>
    <xf numFmtId="0" fontId="9" fillId="0" borderId="0" xfId="3" applyFont="1" applyFill="1" applyAlignment="1"/>
    <xf numFmtId="0" fontId="17" fillId="0" borderId="0" xfId="3" applyFont="1" applyFill="1" applyBorder="1" applyAlignment="1"/>
    <xf numFmtId="49" fontId="2" fillId="0" borderId="4" xfId="3" applyNumberFormat="1" applyFont="1" applyFill="1" applyBorder="1" applyAlignment="1">
      <alignment vertical="top"/>
    </xf>
    <xf numFmtId="164" fontId="2" fillId="0" borderId="4" xfId="0" applyNumberFormat="1" applyFont="1" applyFill="1" applyBorder="1" applyAlignment="1">
      <alignment horizontal="right" vertical="top" wrapText="1"/>
    </xf>
    <xf numFmtId="49" fontId="2" fillId="0" borderId="4" xfId="3" applyNumberFormat="1" applyFont="1" applyFill="1" applyBorder="1" applyAlignment="1">
      <alignment vertical="top" wrapText="1"/>
    </xf>
    <xf numFmtId="49" fontId="2" fillId="0" borderId="4" xfId="0" applyNumberFormat="1" applyFont="1" applyFill="1" applyBorder="1" applyAlignment="1" applyProtection="1">
      <alignment vertical="top"/>
    </xf>
    <xf numFmtId="164" fontId="2" fillId="0" borderId="4" xfId="0" applyNumberFormat="1" applyFont="1" applyFill="1" applyBorder="1" applyAlignment="1" applyProtection="1">
      <alignment vertical="top"/>
    </xf>
    <xf numFmtId="49" fontId="6" fillId="0" borderId="5" xfId="0" quotePrefix="1" applyNumberFormat="1" applyFont="1" applyFill="1" applyBorder="1" applyAlignment="1">
      <alignment horizontal="left" wrapText="1" indent="5"/>
    </xf>
    <xf numFmtId="49" fontId="2" fillId="0" borderId="7" xfId="2" applyNumberFormat="1" applyFont="1" applyFill="1" applyBorder="1" applyAlignment="1">
      <alignment horizontal="left"/>
    </xf>
    <xf numFmtId="49" fontId="6" fillId="0" borderId="7" xfId="0" applyNumberFormat="1" applyFont="1" applyFill="1" applyBorder="1" applyAlignment="1">
      <alignment horizontal="left" indent="2"/>
    </xf>
    <xf numFmtId="49" fontId="2" fillId="0" borderId="7" xfId="2" applyNumberFormat="1" applyFont="1" applyFill="1" applyBorder="1" applyAlignment="1">
      <alignment vertical="center" wrapText="1"/>
    </xf>
    <xf numFmtId="49" fontId="2" fillId="0" borderId="7" xfId="2" quotePrefix="1" applyNumberFormat="1" applyFont="1" applyFill="1" applyBorder="1" applyAlignment="1">
      <alignment horizontal="left" indent="4"/>
    </xf>
    <xf numFmtId="49" fontId="2" fillId="0" borderId="5" xfId="2" applyNumberFormat="1" applyFont="1" applyFill="1" applyBorder="1" applyAlignment="1">
      <alignment horizontal="left"/>
    </xf>
    <xf numFmtId="49" fontId="2" fillId="0" borderId="7" xfId="2" quotePrefix="1" applyNumberFormat="1" applyFont="1" applyFill="1" applyBorder="1" applyAlignment="1">
      <alignment wrapText="1"/>
    </xf>
    <xf numFmtId="0" fontId="2" fillId="0" borderId="7" xfId="6" quotePrefix="1" applyFont="1" applyFill="1" applyBorder="1" applyAlignment="1">
      <alignment horizontal="left" indent="1"/>
    </xf>
    <xf numFmtId="49" fontId="2" fillId="0" borderId="4" xfId="2" applyNumberFormat="1" applyFont="1" applyFill="1" applyBorder="1" applyAlignment="1">
      <alignment horizontal="left" wrapText="1"/>
    </xf>
    <xf numFmtId="0" fontId="2" fillId="0" borderId="0" xfId="2" applyFont="1" applyFill="1" applyBorder="1"/>
    <xf numFmtId="49" fontId="2" fillId="0" borderId="4" xfId="5" applyNumberFormat="1" applyFont="1" applyFill="1" applyBorder="1" applyAlignment="1">
      <alignment horizontal="left" indent="2"/>
    </xf>
    <xf numFmtId="0" fontId="2" fillId="0" borderId="4" xfId="2" applyFont="1" applyFill="1" applyBorder="1" applyAlignment="1">
      <alignment horizontal="left" indent="2"/>
    </xf>
    <xf numFmtId="166" fontId="2" fillId="0" borderId="4" xfId="0" applyNumberFormat="1" applyFont="1" applyFill="1" applyBorder="1"/>
    <xf numFmtId="166" fontId="2" fillId="0" borderId="4" xfId="2" applyNumberFormat="1" applyFont="1" applyFill="1" applyBorder="1" applyAlignment="1">
      <alignment horizontal="right"/>
    </xf>
    <xf numFmtId="49" fontId="2" fillId="0" borderId="7" xfId="2" quotePrefix="1" applyNumberFormat="1" applyFont="1" applyFill="1" applyBorder="1" applyAlignment="1">
      <alignment vertical="center" wrapText="1"/>
    </xf>
    <xf numFmtId="164" fontId="2" fillId="0" borderId="4" xfId="2" applyNumberFormat="1" applyFont="1" applyFill="1" applyBorder="1" applyAlignment="1"/>
    <xf numFmtId="49" fontId="2" fillId="0" borderId="0" xfId="2" applyNumberFormat="1" applyFont="1" applyFill="1" applyBorder="1" applyAlignment="1">
      <alignment horizontal="left" vertical="top"/>
    </xf>
    <xf numFmtId="49" fontId="2" fillId="0" borderId="0" xfId="0" applyNumberFormat="1" applyFont="1" applyFill="1" applyAlignment="1">
      <alignment wrapText="1"/>
    </xf>
    <xf numFmtId="164" fontId="2" fillId="0" borderId="0" xfId="0" applyNumberFormat="1" applyFont="1" applyFill="1" applyAlignment="1">
      <alignment wrapText="1"/>
    </xf>
    <xf numFmtId="0" fontId="2" fillId="0" borderId="0" xfId="0" quotePrefix="1" applyFont="1" applyFill="1" applyAlignment="1">
      <alignment horizontal="left"/>
    </xf>
    <xf numFmtId="49" fontId="2" fillId="0" borderId="7" xfId="2" quotePrefix="1" applyNumberFormat="1" applyFont="1" applyFill="1" applyBorder="1" applyAlignment="1">
      <alignment vertical="top" wrapText="1"/>
    </xf>
    <xf numFmtId="49" fontId="2" fillId="0" borderId="7" xfId="2" quotePrefix="1" applyNumberFormat="1" applyFont="1" applyFill="1" applyBorder="1" applyAlignment="1">
      <alignment horizontal="left" wrapText="1" indent="1"/>
    </xf>
    <xf numFmtId="164" fontId="2" fillId="0" borderId="4" xfId="0" applyNumberFormat="1" applyFont="1" applyFill="1" applyBorder="1" applyAlignment="1">
      <alignment horizontal="right" vertical="center"/>
    </xf>
    <xf numFmtId="49" fontId="2" fillId="0" borderId="7" xfId="0" applyNumberFormat="1" applyFont="1" applyFill="1" applyBorder="1" applyAlignment="1">
      <alignment horizontal="left" indent="3"/>
    </xf>
    <xf numFmtId="49" fontId="2" fillId="0" borderId="7" xfId="0" applyNumberFormat="1" applyFont="1" applyFill="1" applyBorder="1" applyAlignment="1">
      <alignment horizontal="left" indent="1"/>
    </xf>
    <xf numFmtId="49" fontId="2" fillId="0" borderId="5" xfId="2" applyNumberFormat="1" applyFont="1" applyFill="1" applyBorder="1" applyAlignment="1">
      <alignment horizontal="left" wrapText="1"/>
    </xf>
    <xf numFmtId="164" fontId="2" fillId="0" borderId="2" xfId="0" applyNumberFormat="1" applyFont="1" applyFill="1" applyBorder="1" applyAlignment="1">
      <alignment horizontal="center" vertical="center"/>
    </xf>
    <xf numFmtId="164" fontId="2" fillId="0" borderId="3" xfId="0" quotePrefix="1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/>
    <xf numFmtId="0" fontId="2" fillId="0" borderId="4" xfId="2" applyFont="1" applyFill="1" applyBorder="1" applyAlignment="1">
      <alignment horizontal="left" vertical="top"/>
    </xf>
    <xf numFmtId="49" fontId="2" fillId="0" borderId="5" xfId="0" applyNumberFormat="1" applyFont="1" applyFill="1" applyBorder="1" applyAlignment="1">
      <alignment horizontal="left" indent="1"/>
    </xf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167" fontId="2" fillId="0" borderId="4" xfId="5" applyNumberFormat="1" applyFont="1" applyFill="1" applyBorder="1" applyAlignment="1" applyProtection="1">
      <alignment horizontal="left" vertical="top"/>
    </xf>
    <xf numFmtId="49" fontId="2" fillId="0" borderId="3" xfId="5" applyNumberFormat="1" applyFont="1" applyFill="1" applyBorder="1" applyAlignment="1" applyProtection="1">
      <alignment horizontal="right" vertical="top"/>
    </xf>
    <xf numFmtId="0" fontId="2" fillId="0" borderId="4" xfId="5" applyNumberFormat="1" applyFont="1" applyFill="1" applyBorder="1" applyAlignment="1">
      <alignment horizontal="left" vertical="top"/>
    </xf>
    <xf numFmtId="0" fontId="2" fillId="0" borderId="4" xfId="5" applyNumberFormat="1" applyFont="1" applyFill="1" applyBorder="1" applyAlignment="1">
      <alignment vertical="top"/>
    </xf>
    <xf numFmtId="0" fontId="18" fillId="0" borderId="0" xfId="5" applyNumberFormat="1" applyFont="1" applyFill="1" applyAlignment="1" applyProtection="1">
      <alignment horizontal="right" vertical="top"/>
    </xf>
    <xf numFmtId="0" fontId="19" fillId="0" borderId="0" xfId="5" applyNumberFormat="1" applyFont="1" applyFill="1" applyBorder="1" applyAlignment="1">
      <alignment horizontal="left" vertical="top"/>
    </xf>
    <xf numFmtId="164" fontId="19" fillId="0" borderId="0" xfId="5" applyNumberFormat="1" applyFont="1" applyFill="1" applyBorder="1" applyAlignment="1" applyProtection="1">
      <alignment vertical="top"/>
    </xf>
    <xf numFmtId="0" fontId="18" fillId="0" borderId="0" xfId="5" applyFont="1" applyFill="1" applyAlignment="1"/>
    <xf numFmtId="164" fontId="20" fillId="0" borderId="3" xfId="5" applyNumberFormat="1" applyFont="1" applyFill="1" applyBorder="1" applyAlignment="1" applyProtection="1"/>
    <xf numFmtId="0" fontId="20" fillId="0" borderId="0" xfId="5" applyNumberFormat="1" applyFont="1" applyFill="1" applyAlignment="1" applyProtection="1">
      <alignment horizontal="right" vertical="top"/>
    </xf>
    <xf numFmtId="164" fontId="20" fillId="0" borderId="4" xfId="5" applyNumberFormat="1" applyFont="1" applyFill="1" applyBorder="1" applyAlignment="1" applyProtection="1"/>
    <xf numFmtId="0" fontId="20" fillId="0" borderId="0" xfId="5" applyFont="1" applyFill="1" applyAlignment="1"/>
    <xf numFmtId="167" fontId="21" fillId="0" borderId="4" xfId="5" applyNumberFormat="1" applyFont="1" applyFill="1" applyBorder="1" applyAlignment="1" applyProtection="1">
      <alignment horizontal="left" vertical="top"/>
    </xf>
    <xf numFmtId="3" fontId="0" fillId="0" borderId="0" xfId="0" applyNumberFormat="1" applyFill="1"/>
    <xf numFmtId="164" fontId="0" fillId="0" borderId="0" xfId="0" applyNumberFormat="1" applyFill="1"/>
    <xf numFmtId="164" fontId="19" fillId="0" borderId="1" xfId="0" applyNumberFormat="1" applyFont="1" applyFill="1" applyBorder="1" applyAlignment="1">
      <alignment horizontal="right"/>
    </xf>
    <xf numFmtId="164" fontId="19" fillId="0" borderId="0" xfId="0" quotePrefix="1" applyNumberFormat="1" applyFont="1" applyFill="1" applyAlignment="1">
      <alignment horizontal="right"/>
    </xf>
    <xf numFmtId="0" fontId="19" fillId="0" borderId="0" xfId="0" applyFont="1" applyFill="1"/>
    <xf numFmtId="164" fontId="19" fillId="0" borderId="2" xfId="0" applyNumberFormat="1" applyFont="1" applyFill="1" applyBorder="1" applyAlignment="1">
      <alignment horizontal="center"/>
    </xf>
    <xf numFmtId="164" fontId="19" fillId="0" borderId="7" xfId="0" applyNumberFormat="1" applyFont="1" applyFill="1" applyBorder="1" applyAlignment="1">
      <alignment horizontal="left"/>
    </xf>
    <xf numFmtId="164" fontId="19" fillId="0" borderId="10" xfId="0" applyNumberFormat="1" applyFont="1" applyFill="1" applyBorder="1" applyAlignment="1">
      <alignment horizontal="left"/>
    </xf>
    <xf numFmtId="0" fontId="19" fillId="0" borderId="4" xfId="0" applyFont="1" applyFill="1" applyBorder="1"/>
    <xf numFmtId="164" fontId="19" fillId="0" borderId="11" xfId="0" applyNumberFormat="1" applyFont="1" applyFill="1" applyBorder="1" applyAlignment="1">
      <alignment horizontal="center"/>
    </xf>
    <xf numFmtId="164" fontId="19" fillId="0" borderId="13" xfId="0" applyNumberFormat="1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164" fontId="19" fillId="0" borderId="9" xfId="0" applyNumberFormat="1" applyFont="1" applyFill="1" applyBorder="1" applyAlignment="1">
      <alignment horizontal="center"/>
    </xf>
    <xf numFmtId="164" fontId="19" fillId="0" borderId="15" xfId="0" applyNumberFormat="1" applyFont="1" applyFill="1" applyBorder="1" applyAlignment="1">
      <alignment horizontal="center"/>
    </xf>
    <xf numFmtId="0" fontId="19" fillId="0" borderId="11" xfId="0" applyFont="1" applyFill="1" applyBorder="1" applyAlignment="1">
      <alignment horizontal="center"/>
    </xf>
    <xf numFmtId="164" fontId="19" fillId="0" borderId="3" xfId="0" applyNumberFormat="1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/>
    </xf>
    <xf numFmtId="3" fontId="19" fillId="0" borderId="3" xfId="0" applyNumberFormat="1" applyFont="1" applyFill="1" applyBorder="1" applyAlignment="1">
      <alignment horizontal="center"/>
    </xf>
    <xf numFmtId="0" fontId="19" fillId="0" borderId="4" xfId="2" applyFont="1" applyFill="1" applyBorder="1" applyProtection="1"/>
    <xf numFmtId="164" fontId="19" fillId="0" borderId="4" xfId="0" applyNumberFormat="1" applyFont="1" applyFill="1" applyBorder="1"/>
    <xf numFmtId="43" fontId="19" fillId="0" borderId="0" xfId="1" applyFont="1" applyFill="1"/>
    <xf numFmtId="0" fontId="22" fillId="0" borderId="4" xfId="2" applyFont="1" applyFill="1" applyBorder="1" applyProtection="1"/>
    <xf numFmtId="0" fontId="19" fillId="0" borderId="4" xfId="2" applyFont="1" applyFill="1" applyBorder="1" applyProtection="1">
      <protection locked="0"/>
    </xf>
    <xf numFmtId="0" fontId="19" fillId="0" borderId="2" xfId="2" applyFont="1" applyFill="1" applyBorder="1" applyProtection="1"/>
    <xf numFmtId="164" fontId="19" fillId="0" borderId="2" xfId="2" applyNumberFormat="1" applyFont="1" applyFill="1" applyBorder="1" applyProtection="1"/>
    <xf numFmtId="0" fontId="19" fillId="0" borderId="0" xfId="0" applyFont="1" applyFill="1" applyBorder="1"/>
    <xf numFmtId="0" fontId="23" fillId="0" borderId="16" xfId="0" applyFont="1" applyFill="1" applyBorder="1"/>
    <xf numFmtId="164" fontId="23" fillId="0" borderId="16" xfId="0" applyNumberFormat="1" applyFont="1" applyFill="1" applyBorder="1" applyProtection="1"/>
    <xf numFmtId="3" fontId="19" fillId="0" borderId="0" xfId="0" applyNumberFormat="1" applyFont="1" applyFill="1" applyBorder="1"/>
    <xf numFmtId="0" fontId="2" fillId="0" borderId="2" xfId="0" applyFont="1" applyFill="1" applyBorder="1" applyAlignment="1">
      <alignment horizontal="center"/>
    </xf>
    <xf numFmtId="166" fontId="5" fillId="0" borderId="0" xfId="0" applyNumberFormat="1" applyFont="1" applyFill="1"/>
    <xf numFmtId="0" fontId="2" fillId="0" borderId="3" xfId="2" applyFont="1" applyFill="1" applyBorder="1"/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4" xfId="2" applyFont="1" applyFill="1" applyBorder="1"/>
    <xf numFmtId="49" fontId="4" fillId="0" borderId="4" xfId="7" applyNumberFormat="1" applyFont="1" applyFill="1" applyBorder="1" applyAlignment="1">
      <alignment horizontal="left" vertical="top"/>
    </xf>
    <xf numFmtId="49" fontId="4" fillId="0" borderId="4" xfId="7" quotePrefix="1" applyNumberFormat="1" applyFont="1" applyFill="1" applyBorder="1" applyAlignment="1" applyProtection="1">
      <alignment horizontal="left" vertical="top" wrapText="1"/>
    </xf>
    <xf numFmtId="164" fontId="4" fillId="0" borderId="4" xfId="0" applyNumberFormat="1" applyFont="1" applyFill="1" applyBorder="1"/>
    <xf numFmtId="166" fontId="24" fillId="0" borderId="0" xfId="0" applyNumberFormat="1" applyFont="1" applyFill="1"/>
    <xf numFmtId="0" fontId="24" fillId="0" borderId="0" xfId="0" applyFont="1" applyFill="1"/>
    <xf numFmtId="49" fontId="4" fillId="0" borderId="4" xfId="7" applyNumberFormat="1" applyFont="1" applyFill="1" applyBorder="1" applyAlignment="1">
      <alignment vertical="top" wrapText="1"/>
    </xf>
    <xf numFmtId="49" fontId="4" fillId="0" borderId="4" xfId="7" applyNumberFormat="1" applyFont="1" applyFill="1" applyBorder="1" applyAlignment="1" applyProtection="1">
      <alignment horizontal="left" vertical="top" wrapText="1"/>
    </xf>
    <xf numFmtId="49" fontId="2" fillId="0" borderId="4" xfId="7" quotePrefix="1" applyNumberFormat="1" applyFont="1" applyFill="1" applyBorder="1" applyAlignment="1" applyProtection="1">
      <alignment horizontal="left" vertical="top"/>
    </xf>
    <xf numFmtId="0" fontId="2" fillId="0" borderId="0" xfId="0" quotePrefix="1" applyNumberFormat="1" applyFont="1" applyFill="1" applyAlignment="1" applyProtection="1">
      <alignment horizontal="left" vertical="justify" wrapText="1"/>
    </xf>
    <xf numFmtId="0" fontId="0" fillId="0" borderId="0" xfId="0" applyFill="1" applyAlignment="1">
      <alignment horizontal="left" vertical="justify" wrapText="1"/>
    </xf>
    <xf numFmtId="49" fontId="2" fillId="0" borderId="4" xfId="7" applyNumberFormat="1" applyFont="1" applyFill="1" applyBorder="1" applyAlignment="1">
      <alignment horizontal="left" vertical="top"/>
    </xf>
    <xf numFmtId="49" fontId="6" fillId="0" borderId="5" xfId="0" quotePrefix="1" applyNumberFormat="1" applyFont="1" applyFill="1" applyBorder="1" applyAlignment="1">
      <alignment horizontal="left"/>
    </xf>
    <xf numFmtId="164" fontId="17" fillId="0" borderId="0" xfId="0" applyNumberFormat="1" applyFont="1" applyFill="1" applyBorder="1"/>
    <xf numFmtId="164" fontId="9" fillId="0" borderId="0" xfId="0" applyNumberFormat="1" applyFont="1" applyFill="1"/>
    <xf numFmtId="0" fontId="17" fillId="0" borderId="0" xfId="0" applyFont="1" applyFill="1" applyBorder="1"/>
    <xf numFmtId="4" fontId="9" fillId="0" borderId="0" xfId="0" applyNumberFormat="1" applyFont="1" applyFill="1" applyAlignment="1"/>
    <xf numFmtId="4" fontId="9" fillId="0" borderId="0" xfId="0" applyNumberFormat="1" applyFont="1" applyFill="1"/>
    <xf numFmtId="0" fontId="9" fillId="0" borderId="0" xfId="0" applyFont="1" applyFill="1"/>
    <xf numFmtId="4" fontId="17" fillId="0" borderId="0" xfId="0" applyNumberFormat="1" applyFont="1" applyFill="1" applyAlignment="1"/>
    <xf numFmtId="4" fontId="9" fillId="0" borderId="0" xfId="3" applyNumberFormat="1" applyFont="1" applyFill="1" applyAlignment="1"/>
    <xf numFmtId="4" fontId="9" fillId="0" borderId="0" xfId="0" quotePrefix="1" applyNumberFormat="1" applyFont="1" applyFill="1" applyBorder="1" applyAlignment="1" applyProtection="1">
      <alignment horizontal="left" vertical="top"/>
    </xf>
    <xf numFmtId="49" fontId="9" fillId="0" borderId="0" xfId="0" applyNumberFormat="1" applyFont="1" applyFill="1" applyBorder="1" applyAlignment="1" applyProtection="1">
      <alignment wrapText="1"/>
    </xf>
    <xf numFmtId="4" fontId="9" fillId="0" borderId="0" xfId="3" applyNumberFormat="1" applyFont="1" applyFill="1" applyProtection="1"/>
    <xf numFmtId="0" fontId="9" fillId="0" borderId="0" xfId="3" applyFont="1" applyFill="1" applyProtection="1"/>
    <xf numFmtId="0" fontId="25" fillId="0" borderId="0" xfId="0" applyFont="1" applyFill="1"/>
    <xf numFmtId="166" fontId="17" fillId="0" borderId="0" xfId="0" applyNumberFormat="1" applyFont="1" applyFill="1" applyBorder="1"/>
    <xf numFmtId="4" fontId="26" fillId="0" borderId="0" xfId="0" applyNumberFormat="1" applyFont="1" applyFill="1" applyAlignment="1"/>
    <xf numFmtId="0" fontId="26" fillId="0" borderId="0" xfId="0" applyFont="1" applyFill="1" applyAlignment="1"/>
    <xf numFmtId="164" fontId="9" fillId="0" borderId="0" xfId="0" applyNumberFormat="1" applyFont="1" applyFill="1" applyBorder="1" applyAlignment="1">
      <alignment vertical="top"/>
    </xf>
    <xf numFmtId="4" fontId="9" fillId="0" borderId="0" xfId="0" quotePrefix="1" applyNumberFormat="1" applyFont="1" applyFill="1" applyAlignment="1">
      <alignment vertical="justify"/>
    </xf>
    <xf numFmtId="49" fontId="9" fillId="0" borderId="0" xfId="0" quotePrefix="1" applyNumberFormat="1" applyFont="1" applyFill="1" applyAlignment="1">
      <alignment vertical="justify"/>
    </xf>
    <xf numFmtId="0" fontId="9" fillId="0" borderId="0" xfId="5" applyFont="1" applyFill="1"/>
    <xf numFmtId="164" fontId="27" fillId="0" borderId="0" xfId="5" applyNumberFormat="1" applyFont="1" applyFill="1" applyBorder="1" applyAlignment="1" applyProtection="1">
      <alignment vertical="top"/>
    </xf>
    <xf numFmtId="0" fontId="27" fillId="0" borderId="0" xfId="5" applyFont="1" applyFill="1" applyAlignment="1"/>
    <xf numFmtId="4" fontId="9" fillId="0" borderId="0" xfId="5" applyNumberFormat="1" applyFont="1" applyFill="1"/>
    <xf numFmtId="0" fontId="28" fillId="0" borderId="0" xfId="5" applyFont="1" applyFill="1" applyAlignment="1"/>
    <xf numFmtId="0" fontId="2" fillId="0" borderId="0" xfId="0" quotePrefix="1" applyFont="1" applyFill="1" applyBorder="1" applyAlignment="1">
      <alignment horizontal="left" vertical="justify"/>
    </xf>
    <xf numFmtId="49" fontId="2" fillId="0" borderId="1" xfId="0" quotePrefix="1" applyNumberFormat="1" applyFont="1" applyFill="1" applyBorder="1" applyAlignment="1" applyProtection="1">
      <alignment horizontal="justify" vertical="top" wrapText="1"/>
    </xf>
    <xf numFmtId="0" fontId="2" fillId="0" borderId="1" xfId="0" quotePrefix="1" applyFont="1" applyFill="1" applyBorder="1" applyAlignment="1">
      <alignment horizontal="left" wrapText="1"/>
    </xf>
    <xf numFmtId="0" fontId="5" fillId="0" borderId="1" xfId="0" applyFont="1" applyFill="1" applyBorder="1" applyAlignment="1"/>
    <xf numFmtId="49" fontId="2" fillId="0" borderId="0" xfId="0" quotePrefix="1" applyNumberFormat="1" applyFont="1" applyFill="1" applyBorder="1" applyAlignment="1" applyProtection="1">
      <alignment horizontal="justify" vertical="top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left" vertical="justify"/>
    </xf>
    <xf numFmtId="0" fontId="0" fillId="0" borderId="1" xfId="0" applyFill="1" applyBorder="1" applyAlignment="1">
      <alignment horizontal="left" vertical="justify"/>
    </xf>
    <xf numFmtId="164" fontId="2" fillId="0" borderId="1" xfId="0" quotePrefix="1" applyNumberFormat="1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49" fontId="2" fillId="0" borderId="2" xfId="2" applyNumberFormat="1" applyFont="1" applyFill="1" applyBorder="1" applyAlignment="1">
      <alignment horizontal="center" vertical="center"/>
    </xf>
    <xf numFmtId="49" fontId="2" fillId="0" borderId="3" xfId="2" applyNumberFormat="1" applyFont="1" applyFill="1" applyBorder="1" applyAlignment="1">
      <alignment horizontal="center" vertical="center"/>
    </xf>
    <xf numFmtId="0" fontId="2" fillId="0" borderId="1" xfId="0" quotePrefix="1" applyNumberFormat="1" applyFont="1" applyFill="1" applyBorder="1" applyAlignment="1">
      <alignment vertical="justify"/>
    </xf>
    <xf numFmtId="0" fontId="5" fillId="0" borderId="1" xfId="0" applyFont="1" applyFill="1" applyBorder="1" applyAlignment="1">
      <alignment vertical="justify"/>
    </xf>
    <xf numFmtId="49" fontId="2" fillId="0" borderId="0" xfId="0" quotePrefix="1" applyNumberFormat="1" applyFont="1" applyFill="1" applyBorder="1" applyAlignment="1">
      <alignment vertical="justify"/>
    </xf>
    <xf numFmtId="0" fontId="5" fillId="0" borderId="0" xfId="0" applyFont="1" applyFill="1" applyBorder="1" applyAlignment="1">
      <alignment vertical="justify"/>
    </xf>
    <xf numFmtId="49" fontId="2" fillId="0" borderId="1" xfId="0" quotePrefix="1" applyNumberFormat="1" applyFont="1" applyFill="1" applyBorder="1" applyAlignment="1">
      <alignment vertical="justify"/>
    </xf>
    <xf numFmtId="0" fontId="2" fillId="0" borderId="1" xfId="0" quotePrefix="1" applyNumberFormat="1" applyFont="1" applyFill="1" applyBorder="1" applyAlignment="1">
      <alignment vertical="justify" wrapText="1"/>
    </xf>
    <xf numFmtId="0" fontId="5" fillId="0" borderId="1" xfId="0" applyFont="1" applyFill="1" applyBorder="1" applyAlignment="1">
      <alignment vertical="justify" wrapText="1"/>
    </xf>
    <xf numFmtId="49" fontId="2" fillId="0" borderId="1" xfId="0" quotePrefix="1" applyNumberFormat="1" applyFont="1" applyFill="1" applyBorder="1" applyAlignment="1">
      <alignment horizontal="left" vertical="justify"/>
    </xf>
    <xf numFmtId="0" fontId="2" fillId="0" borderId="1" xfId="0" quotePrefix="1" applyNumberFormat="1" applyFont="1" applyFill="1" applyBorder="1" applyAlignment="1">
      <alignment horizontal="left" vertical="justify" wrapText="1"/>
    </xf>
    <xf numFmtId="0" fontId="5" fillId="0" borderId="1" xfId="0" applyFont="1" applyFill="1" applyBorder="1" applyAlignment="1">
      <alignment horizontal="left" vertical="justify" wrapText="1"/>
    </xf>
    <xf numFmtId="0" fontId="2" fillId="0" borderId="0" xfId="0" quotePrefix="1" applyNumberFormat="1" applyFont="1" applyFill="1" applyBorder="1" applyAlignment="1">
      <alignment vertical="justify" wrapText="1"/>
    </xf>
    <xf numFmtId="0" fontId="5" fillId="0" borderId="0" xfId="0" applyFont="1" applyFill="1" applyBorder="1" applyAlignment="1">
      <alignment vertical="justify" wrapText="1"/>
    </xf>
    <xf numFmtId="0" fontId="2" fillId="0" borderId="1" xfId="0" quotePrefix="1" applyNumberFormat="1" applyFont="1" applyFill="1" applyBorder="1" applyAlignment="1">
      <alignment horizontal="left" vertical="justify"/>
    </xf>
    <xf numFmtId="0" fontId="5" fillId="0" borderId="1" xfId="0" applyFont="1" applyFill="1" applyBorder="1" applyAlignment="1">
      <alignment horizontal="left" vertical="justify"/>
    </xf>
    <xf numFmtId="0" fontId="2" fillId="0" borderId="0" xfId="0" quotePrefix="1" applyNumberFormat="1" applyFont="1" applyFill="1" applyAlignment="1">
      <alignment horizontal="left" vertical="justify" wrapText="1"/>
    </xf>
    <xf numFmtId="0" fontId="2" fillId="0" borderId="0" xfId="2" quotePrefix="1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0" fontId="2" fillId="0" borderId="1" xfId="0" quotePrefix="1" applyFont="1" applyFill="1" applyBorder="1" applyAlignment="1">
      <alignment wrapText="1"/>
    </xf>
    <xf numFmtId="164" fontId="2" fillId="0" borderId="2" xfId="2" applyNumberFormat="1" applyFont="1" applyFill="1" applyBorder="1" applyAlignment="1">
      <alignment horizontal="center" wrapText="1"/>
    </xf>
    <xf numFmtId="164" fontId="2" fillId="0" borderId="3" xfId="2" applyNumberFormat="1" applyFont="1" applyFill="1" applyBorder="1" applyAlignment="1">
      <alignment horizontal="center" wrapText="1"/>
    </xf>
    <xf numFmtId="0" fontId="2" fillId="0" borderId="0" xfId="0" quotePrefix="1" applyNumberFormat="1" applyFont="1" applyFill="1" applyAlignment="1">
      <alignment vertical="justify"/>
    </xf>
    <xf numFmtId="0" fontId="5" fillId="0" borderId="0" xfId="0" applyFont="1" applyFill="1" applyAlignment="1">
      <alignment vertical="justify"/>
    </xf>
    <xf numFmtId="0" fontId="19" fillId="0" borderId="2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164" fontId="19" fillId="0" borderId="7" xfId="0" applyNumberFormat="1" applyFont="1" applyFill="1" applyBorder="1" applyAlignment="1">
      <alignment horizontal="center"/>
    </xf>
    <xf numFmtId="164" fontId="19" fillId="0" borderId="5" xfId="0" applyNumberFormat="1" applyFont="1" applyFill="1" applyBorder="1" applyAlignment="1">
      <alignment horizontal="center"/>
    </xf>
    <xf numFmtId="164" fontId="19" fillId="0" borderId="10" xfId="0" applyNumberFormat="1" applyFont="1" applyFill="1" applyBorder="1" applyAlignment="1">
      <alignment horizontal="center"/>
    </xf>
    <xf numFmtId="164" fontId="19" fillId="0" borderId="8" xfId="0" applyNumberFormat="1" applyFont="1" applyFill="1" applyBorder="1" applyAlignment="1">
      <alignment horizontal="center"/>
    </xf>
    <xf numFmtId="164" fontId="19" fillId="0" borderId="14" xfId="0" applyNumberFormat="1" applyFont="1" applyFill="1" applyBorder="1" applyAlignment="1">
      <alignment horizontal="center"/>
    </xf>
    <xf numFmtId="0" fontId="2" fillId="0" borderId="1" xfId="0" quotePrefix="1" applyNumberFormat="1" applyFont="1" applyFill="1" applyBorder="1" applyAlignment="1" applyProtection="1">
      <alignment horizontal="left" vertical="justify" wrapText="1"/>
    </xf>
    <xf numFmtId="0" fontId="0" fillId="0" borderId="1" xfId="0" applyFill="1" applyBorder="1" applyAlignment="1"/>
    <xf numFmtId="0" fontId="2" fillId="0" borderId="0" xfId="0" quotePrefix="1" applyFont="1" applyFill="1" applyAlignment="1">
      <alignment horizontal="left" wrapText="1"/>
    </xf>
    <xf numFmtId="0" fontId="5" fillId="0" borderId="0" xfId="0" applyFont="1" applyFill="1" applyAlignment="1">
      <alignment horizontal="left" wrapText="1"/>
    </xf>
    <xf numFmtId="49" fontId="2" fillId="0" borderId="0" xfId="0" quotePrefix="1" applyNumberFormat="1" applyFont="1" applyFill="1" applyBorder="1" applyAlignment="1">
      <alignment horizontal="left" vertical="top" wrapText="1"/>
    </xf>
    <xf numFmtId="0" fontId="0" fillId="0" borderId="0" xfId="0" applyFill="1" applyAlignment="1">
      <alignment horizontal="left" vertical="top" wrapText="1"/>
    </xf>
    <xf numFmtId="164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7" xfId="0" applyFont="1" applyFill="1" applyBorder="1" applyAlignment="1">
      <alignment horizontal="left" vertical="top"/>
    </xf>
    <xf numFmtId="0" fontId="4" fillId="0" borderId="17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</cellXfs>
  <cellStyles count="8">
    <cellStyle name="Comma" xfId="1" builtinId="3"/>
    <cellStyle name="Normal" xfId="0" builtinId="0"/>
    <cellStyle name="Normal 2" xfId="5"/>
    <cellStyle name="Normal 3" xfId="7"/>
    <cellStyle name="Normal 4" xfId="6"/>
    <cellStyle name="Normal_CRB-Reserve-ZDB" xfId="4"/>
    <cellStyle name="Normal_Pril-Subs-VU-v-26-10" xfId="3"/>
    <cellStyle name="Normal_Sheet1" xfId="2"/>
  </cellStyles>
  <dxfs count="126"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2415</xdr:row>
      <xdr:rowOff>95250</xdr:rowOff>
    </xdr:from>
    <xdr:ext cx="184731" cy="264560"/>
    <xdr:sp macro="" textlink="">
      <xdr:nvSpPr>
        <xdr:cNvPr id="2" name="TextBox 1"/>
        <xdr:cNvSpPr txBox="1"/>
      </xdr:nvSpPr>
      <xdr:spPr>
        <a:xfrm>
          <a:off x="11296650" y="51491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2415</xdr:row>
      <xdr:rowOff>95250</xdr:rowOff>
    </xdr:from>
    <xdr:ext cx="184731" cy="264560"/>
    <xdr:sp macro="" textlink="">
      <xdr:nvSpPr>
        <xdr:cNvPr id="3" name="TextBox 2"/>
        <xdr:cNvSpPr txBox="1"/>
      </xdr:nvSpPr>
      <xdr:spPr>
        <a:xfrm>
          <a:off x="11296650" y="51491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4" name="TextBox 3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5" name="TextBox 4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7" name="TextBox 6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" name="TextBox 7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9" name="TextBox 8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0" name="TextBox 9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1" name="TextBox 10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2" name="TextBox 11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3" name="TextBox 12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4" name="TextBox 13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5" name="TextBox 14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6" name="TextBox 15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7" name="TextBox 16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8" name="TextBox 17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19" name="TextBox 18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0" name="TextBox 19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1" name="TextBox 20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2" name="TextBox 21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3" name="TextBox 22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4" name="TextBox 23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5" name="TextBox 24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6" name="TextBox 25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7" name="TextBox 26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28" name="TextBox 27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" name="TextBox 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" name="TextBox 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" name="TextBox 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" name="TextBox 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" name="TextBox 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" name="TextBox 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" name="TextBox 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" name="TextBox 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" name="TextBox 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" name="TextBox 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" name="TextBox 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" name="TextBox 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" name="TextBox 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" name="TextBox 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" name="TextBox 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" name="TextBox 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" name="TextBox 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" name="TextBox 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" name="TextBox 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" name="TextBox 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" name="TextBox 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" name="TextBox 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" name="TextBox 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" name="TextBox 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" name="TextBox 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" name="TextBox 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" name="TextBox 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" name="TextBox 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" name="TextBox 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" name="TextBox 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" name="TextBox 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" name="TextBox 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" name="TextBox 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" name="TextBox 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" name="TextBox 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" name="TextBox 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" name="TextBox 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" name="TextBox 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" name="TextBox 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" name="TextBox 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" name="TextBox 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" name="TextBox 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" name="TextBox 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" name="TextBox 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" name="TextBox 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" name="TextBox 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" name="TextBox 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" name="TextBox 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" name="TextBox 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" name="TextBox 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" name="TextBox 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" name="TextBox 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" name="TextBox 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" name="TextBox 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" name="TextBox 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" name="TextBox 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" name="TextBox 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" name="TextBox 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" name="TextBox 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" name="TextBox 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" name="TextBox 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" name="TextBox 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" name="TextBox 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" name="TextBox 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" name="TextBox 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" name="TextBox 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" name="TextBox 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" name="TextBox 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" name="TextBox 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" name="TextBox 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" name="TextBox 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" name="TextBox 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" name="TextBox 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" name="TextBox 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" name="TextBox 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" name="TextBox 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" name="TextBox 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" name="TextBox 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" name="TextBox 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" name="TextBox 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" name="TextBox 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" name="TextBox 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" name="TextBox 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" name="TextBox 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" name="TextBox 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" name="TextBox 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" name="TextBox 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" name="TextBox 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" name="TextBox 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" name="TextBox 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" name="TextBox 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" name="TextBox 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" name="TextBox 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" name="TextBox 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" name="TextBox 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" name="TextBox 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" name="TextBox 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" name="TextBox 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" name="TextBox 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" name="TextBox 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" name="TextBox 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" name="TextBox 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" name="TextBox 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" name="TextBox 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" name="TextBox 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" name="TextBox 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" name="TextBox 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" name="TextBox 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" name="TextBox 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" name="TextBox 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" name="TextBox 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" name="TextBox 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" name="TextBox 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" name="TextBox 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" name="TextBox 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" name="TextBox 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" name="TextBox 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" name="TextBox 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" name="TextBox 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" name="TextBox 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" name="TextBox 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" name="TextBox 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" name="TextBox 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" name="TextBox 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" name="TextBox 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" name="TextBox 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" name="TextBox 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" name="TextBox 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" name="TextBox 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" name="TextBox 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" name="TextBox 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" name="TextBox 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" name="TextBox 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" name="TextBox 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" name="TextBox 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" name="TextBox 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" name="TextBox 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" name="TextBox 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" name="TextBox 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" name="TextBox 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" name="TextBox 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" name="TextBox 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" name="TextBox 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" name="TextBox 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" name="TextBox 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" name="TextBox 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" name="TextBox 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" name="TextBox 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" name="TextBox 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" name="TextBox 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" name="TextBox 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" name="TextBox 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" name="TextBox 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" name="TextBox 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" name="TextBox 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" name="TextBox 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" name="TextBox 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" name="TextBox 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" name="TextBox 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" name="TextBox 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" name="TextBox 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" name="TextBox 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" name="TextBox 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" name="TextBox 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" name="TextBox 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" name="TextBox 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" name="TextBox 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" name="TextBox 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" name="TextBox 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" name="TextBox 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" name="TextBox 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" name="TextBox 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" name="TextBox 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" name="TextBox 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" name="TextBox 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" name="TextBox 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" name="TextBox 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" name="TextBox 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" name="TextBox 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" name="TextBox 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" name="TextBox 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" name="TextBox 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" name="TextBox 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" name="TextBox 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" name="TextBox 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" name="TextBox 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" name="TextBox 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" name="TextBox 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" name="TextBox 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" name="TextBox 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" name="TextBox 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" name="TextBox 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" name="TextBox 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" name="TextBox 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" name="TextBox 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" name="TextBox 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" name="TextBox 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" name="TextBox 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" name="TextBox 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" name="TextBox 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" name="TextBox 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" name="TextBox 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" name="TextBox 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" name="TextBox 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" name="TextBox 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" name="TextBox 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" name="TextBox 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" name="TextBox 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" name="TextBox 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" name="TextBox 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" name="TextBox 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" name="TextBox 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" name="TextBox 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" name="TextBox 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" name="TextBox 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" name="TextBox 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" name="TextBox 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" name="TextBox 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" name="TextBox 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" name="TextBox 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" name="TextBox 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" name="TextBox 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" name="TextBox 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" name="TextBox 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" name="TextBox 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" name="TextBox 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" name="TextBox 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" name="TextBox 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" name="TextBox 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" name="TextBox 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" name="TextBox 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" name="TextBox 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" name="TextBox 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" name="TextBox 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" name="TextBox 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" name="TextBox 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" name="TextBox 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" name="TextBox 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" name="TextBox 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" name="TextBox 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" name="TextBox 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" name="TextBox 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" name="TextBox 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" name="TextBox 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" name="TextBox 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" name="TextBox 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" name="TextBox 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" name="TextBox 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" name="TextBox 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" name="TextBox 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" name="TextBox 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" name="TextBox 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" name="TextBox 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" name="TextBox 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" name="TextBox 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4" name="TextBox 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5" name="TextBox 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6" name="TextBox 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7" name="TextBox 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8" name="TextBox 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9" name="TextBox 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0" name="TextBox 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1" name="TextBox 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2" name="TextBox 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3" name="TextBox 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4" name="TextBox 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5" name="TextBox 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6" name="TextBox 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7" name="TextBox 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8" name="TextBox 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99" name="TextBox 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0" name="TextBox 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1" name="TextBox 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2" name="TextBox 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3" name="TextBox 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4" name="TextBox 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5" name="TextBox 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6" name="TextBox 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7" name="TextBox 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8" name="TextBox 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09" name="TextBox 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0" name="TextBox 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1" name="TextBox 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2" name="TextBox 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3" name="TextBox 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4" name="TextBox 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5" name="TextBox 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6" name="TextBox 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7" name="TextBox 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8" name="TextBox 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19" name="TextBox 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0" name="TextBox 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1" name="TextBox 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2" name="TextBox 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3" name="TextBox 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4" name="TextBox 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5" name="TextBox 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6" name="TextBox 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7" name="TextBox 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8" name="TextBox 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29" name="TextBox 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0" name="TextBox 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1" name="TextBox 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2" name="TextBox 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3" name="TextBox 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4" name="TextBox 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5" name="TextBox 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6" name="TextBox 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7" name="TextBox 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8" name="TextBox 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39" name="TextBox 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0" name="TextBox 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1" name="TextBox 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2" name="TextBox 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3" name="TextBox 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4" name="TextBox 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5" name="TextBox 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6" name="TextBox 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7" name="TextBox 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8" name="TextBox 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49" name="TextBox 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0" name="TextBox 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1" name="TextBox 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2" name="TextBox 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3" name="TextBox 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4" name="TextBox 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5" name="TextBox 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6" name="TextBox 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7" name="TextBox 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8" name="TextBox 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59" name="TextBox 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0" name="TextBox 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1" name="TextBox 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2" name="TextBox 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3" name="TextBox 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4" name="TextBox 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5" name="TextBox 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6" name="TextBox 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7" name="TextBox 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8" name="TextBox 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69" name="TextBox 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0" name="TextBox 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1" name="TextBox 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2" name="TextBox 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3" name="TextBox 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4" name="TextBox 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5" name="TextBox 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6" name="TextBox 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7" name="TextBox 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8" name="TextBox 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79" name="TextBox 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0" name="TextBox 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1" name="TextBox 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2" name="TextBox 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3" name="TextBox 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4" name="TextBox 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5" name="TextBox 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6" name="TextBox 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7" name="TextBox 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8" name="TextBox 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89" name="TextBox 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0" name="TextBox 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1" name="TextBox 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2" name="TextBox 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3" name="TextBox 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4" name="TextBox 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5" name="TextBox 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6" name="TextBox 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7" name="TextBox 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8" name="TextBox 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399" name="TextBox 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0" name="TextBox 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1" name="TextBox 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2" name="TextBox 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3" name="TextBox 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4" name="TextBox 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5" name="TextBox 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6" name="TextBox 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7" name="TextBox 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8" name="TextBox 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09" name="TextBox 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0" name="TextBox 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1" name="TextBox 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2" name="TextBox 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3" name="TextBox 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4" name="TextBox 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5" name="TextBox 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6" name="TextBox 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7" name="TextBox 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8" name="TextBox 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19" name="TextBox 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0" name="TextBox 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1" name="TextBox 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2" name="TextBox 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3" name="TextBox 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4" name="TextBox 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5" name="TextBox 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6" name="TextBox 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7" name="TextBox 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8" name="TextBox 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29" name="TextBox 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0" name="TextBox 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1" name="TextBox 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2" name="TextBox 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3" name="TextBox 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4" name="TextBox 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5" name="TextBox 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6" name="TextBox 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7" name="TextBox 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8" name="TextBox 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39" name="TextBox 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0" name="TextBox 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1" name="TextBox 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2" name="TextBox 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3" name="TextBox 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4" name="TextBox 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5" name="TextBox 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6" name="TextBox 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7" name="TextBox 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8" name="TextBox 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49" name="TextBox 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0" name="TextBox 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1" name="TextBox 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2" name="TextBox 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3" name="TextBox 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4" name="TextBox 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5" name="TextBox 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6" name="TextBox 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7" name="TextBox 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8" name="TextBox 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59" name="TextBox 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0" name="TextBox 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1" name="TextBox 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2" name="TextBox 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3" name="TextBox 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4" name="TextBox 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5" name="TextBox 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6" name="TextBox 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7" name="TextBox 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8" name="TextBox 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69" name="TextBox 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0" name="TextBox 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1" name="TextBox 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2" name="TextBox 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3" name="TextBox 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4" name="TextBox 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5" name="TextBox 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6" name="TextBox 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7" name="TextBox 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8" name="TextBox 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79" name="TextBox 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0" name="TextBox 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1" name="TextBox 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2" name="TextBox 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3" name="TextBox 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4" name="TextBox 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5" name="TextBox 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6" name="TextBox 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7" name="TextBox 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8" name="TextBox 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89" name="TextBox 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0" name="TextBox 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1" name="TextBox 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2" name="TextBox 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3" name="TextBox 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4" name="TextBox 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5" name="TextBox 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6" name="TextBox 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7" name="TextBox 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8" name="TextBox 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499" name="TextBox 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0" name="TextBox 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1" name="TextBox 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2" name="TextBox 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3" name="TextBox 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4" name="TextBox 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5" name="TextBox 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6" name="TextBox 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7" name="TextBox 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8" name="TextBox 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09" name="TextBox 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0" name="TextBox 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1" name="TextBox 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2" name="TextBox 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3" name="TextBox 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4" name="TextBox 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5" name="TextBox 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6" name="TextBox 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7" name="TextBox 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8" name="TextBox 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19" name="TextBox 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0" name="TextBox 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1" name="TextBox 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2" name="TextBox 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3" name="TextBox 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4" name="TextBox 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5" name="TextBox 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6" name="TextBox 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7" name="TextBox 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8" name="TextBox 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29" name="TextBox 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0" name="TextBox 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1" name="TextBox 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2" name="TextBox 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3" name="TextBox 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4" name="TextBox 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5" name="TextBox 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6" name="TextBox 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7" name="TextBox 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8" name="TextBox 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39" name="TextBox 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0" name="TextBox 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1" name="TextBox 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2" name="TextBox 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3" name="TextBox 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4" name="TextBox 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5" name="TextBox 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6" name="TextBox 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7" name="TextBox 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8" name="TextBox 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49" name="TextBox 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0" name="TextBox 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1" name="TextBox 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2" name="TextBox 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3" name="TextBox 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4" name="TextBox 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5" name="TextBox 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6" name="TextBox 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7" name="TextBox 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8" name="TextBox 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59" name="TextBox 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0" name="TextBox 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1" name="TextBox 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2" name="TextBox 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3" name="TextBox 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4" name="TextBox 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5" name="TextBox 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6" name="TextBox 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7" name="TextBox 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8" name="TextBox 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69" name="TextBox 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0" name="TextBox 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1" name="TextBox 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2" name="TextBox 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3" name="TextBox 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4" name="TextBox 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5" name="TextBox 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6" name="TextBox 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7" name="TextBox 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8" name="TextBox 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79" name="TextBox 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0" name="TextBox 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1" name="TextBox 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2" name="TextBox 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3" name="TextBox 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4" name="TextBox 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5" name="TextBox 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6" name="TextBox 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7" name="TextBox 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8" name="TextBox 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89" name="TextBox 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0" name="TextBox 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1" name="TextBox 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2" name="TextBox 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3" name="TextBox 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4" name="TextBox 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5" name="TextBox 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6" name="TextBox 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7" name="TextBox 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8" name="TextBox 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599" name="TextBox 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0" name="TextBox 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1" name="TextBox 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2" name="TextBox 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3" name="TextBox 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4" name="TextBox 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5" name="TextBox 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6" name="TextBox 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7" name="TextBox 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8" name="TextBox 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09" name="TextBox 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0" name="TextBox 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1" name="TextBox 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2" name="TextBox 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3" name="TextBox 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4" name="TextBox 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5" name="TextBox 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6" name="TextBox 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7" name="TextBox 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8" name="TextBox 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19" name="TextBox 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0" name="TextBox 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1" name="TextBox 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2" name="TextBox 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3" name="TextBox 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4" name="TextBox 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5" name="TextBox 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6" name="TextBox 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7" name="TextBox 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8" name="TextBox 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29" name="TextBox 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0" name="TextBox 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1" name="TextBox 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2" name="TextBox 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3" name="TextBox 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4" name="TextBox 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5" name="TextBox 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6" name="TextBox 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7" name="TextBox 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8" name="TextBox 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39" name="TextBox 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0" name="TextBox 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1" name="TextBox 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2" name="TextBox 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3" name="TextBox 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4" name="TextBox 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5" name="TextBox 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6" name="TextBox 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7" name="TextBox 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8" name="TextBox 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49" name="TextBox 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0" name="TextBox 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1" name="TextBox 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2" name="TextBox 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3" name="TextBox 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4" name="TextBox 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5" name="TextBox 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6" name="TextBox 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7" name="TextBox 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8" name="TextBox 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59" name="TextBox 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0" name="TextBox 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1" name="TextBox 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2" name="TextBox 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3" name="TextBox 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4" name="TextBox 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5" name="TextBox 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6" name="TextBox 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7" name="TextBox 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8" name="TextBox 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69" name="TextBox 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0" name="TextBox 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1" name="TextBox 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2" name="TextBox 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3" name="TextBox 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4" name="TextBox 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5" name="TextBox 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6" name="TextBox 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7" name="TextBox 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8" name="TextBox 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79" name="TextBox 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0" name="TextBox 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1" name="TextBox 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2" name="TextBox 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3" name="TextBox 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4" name="TextBox 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5" name="TextBox 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6" name="TextBox 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7" name="TextBox 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8" name="TextBox 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89" name="TextBox 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0" name="TextBox 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1" name="TextBox 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2" name="TextBox 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3" name="TextBox 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4" name="TextBox 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5" name="TextBox 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6" name="TextBox 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7" name="TextBox 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8" name="TextBox 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699" name="TextBox 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0" name="TextBox 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1" name="TextBox 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2" name="TextBox 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3" name="TextBox 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4" name="TextBox 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5" name="TextBox 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6" name="TextBox 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7" name="TextBox 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8" name="TextBox 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09" name="TextBox 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0" name="TextBox 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1" name="TextBox 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2" name="TextBox 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3" name="TextBox 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4" name="TextBox 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5" name="TextBox 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6" name="TextBox 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7" name="TextBox 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8" name="TextBox 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19" name="TextBox 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0" name="TextBox 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1" name="TextBox 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2" name="TextBox 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3" name="TextBox 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4" name="TextBox 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5" name="TextBox 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6" name="TextBox 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7" name="TextBox 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8" name="TextBox 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29" name="TextBox 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0" name="TextBox 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1" name="TextBox 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2" name="TextBox 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3" name="TextBox 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4" name="TextBox 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5" name="TextBox 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6" name="TextBox 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7" name="TextBox 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8" name="TextBox 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39" name="TextBox 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0" name="TextBox 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1" name="TextBox 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2" name="TextBox 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3" name="TextBox 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4" name="TextBox 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5" name="TextBox 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6" name="TextBox 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7" name="TextBox 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8" name="TextBox 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49" name="TextBox 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0" name="TextBox 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1" name="TextBox 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2" name="TextBox 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3" name="TextBox 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4" name="TextBox 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5" name="TextBox 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6" name="TextBox 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7" name="TextBox 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8" name="TextBox 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59" name="TextBox 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0" name="TextBox 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1" name="TextBox 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2" name="TextBox 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3" name="TextBox 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4" name="TextBox 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5" name="TextBox 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6" name="TextBox 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7" name="TextBox 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8" name="TextBox 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69" name="TextBox 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0" name="TextBox 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1" name="TextBox 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2" name="TextBox 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3" name="TextBox 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4" name="TextBox 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5" name="TextBox 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6" name="TextBox 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7" name="TextBox 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8" name="TextBox 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79" name="TextBox 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0" name="TextBox 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1" name="TextBox 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2" name="TextBox 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3" name="TextBox 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4" name="TextBox 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5" name="TextBox 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6" name="TextBox 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7" name="TextBox 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8" name="TextBox 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89" name="TextBox 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0" name="TextBox 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1" name="TextBox 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2" name="TextBox 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3" name="TextBox 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4" name="TextBox 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5" name="TextBox 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6" name="TextBox 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7" name="TextBox 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8" name="TextBox 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799" name="TextBox 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0" name="TextBox 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1" name="TextBox 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2" name="TextBox 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3" name="TextBox 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4" name="TextBox 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5" name="TextBox 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6" name="TextBox 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7" name="TextBox 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8" name="TextBox 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9" name="TextBox 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" name="TextBox 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" name="TextBox 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" name="TextBox 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" name="TextBox 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" name="TextBox 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" name="TextBox 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" name="TextBox 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" name="TextBox 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" name="TextBox 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" name="TextBox 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" name="TextBox 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" name="TextBox 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" name="TextBox 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" name="TextBox 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" name="TextBox 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" name="TextBox 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" name="TextBox 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" name="TextBox 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" name="TextBox 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" name="TextBox 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" name="TextBox 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" name="TextBox 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" name="TextBox 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" name="TextBox 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" name="TextBox 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" name="TextBox 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" name="TextBox 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" name="TextBox 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" name="TextBox 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" name="TextBox 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" name="TextBox 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" name="TextBox 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" name="TextBox 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" name="TextBox 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" name="TextBox 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" name="TextBox 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" name="TextBox 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" name="TextBox 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" name="TextBox 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" name="TextBox 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" name="TextBox 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" name="TextBox 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" name="TextBox 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" name="TextBox 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" name="TextBox 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" name="TextBox 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" name="TextBox 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" name="TextBox 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" name="TextBox 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" name="TextBox 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" name="TextBox 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" name="TextBox 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" name="TextBox 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" name="TextBox 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" name="TextBox 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" name="TextBox 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" name="TextBox 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" name="TextBox 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" name="TextBox 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" name="TextBox 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" name="TextBox 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" name="TextBox 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" name="TextBox 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" name="TextBox 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" name="TextBox 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" name="TextBox 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" name="TextBox 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" name="TextBox 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" name="TextBox 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" name="TextBox 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" name="TextBox 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" name="TextBox 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" name="TextBox 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" name="TextBox 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" name="TextBox 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" name="TextBox 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" name="TextBox 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" name="TextBox 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" name="TextBox 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" name="TextBox 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" name="TextBox 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" name="TextBox 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" name="TextBox 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" name="TextBox 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" name="TextBox 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" name="TextBox 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" name="TextBox 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" name="TextBox 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" name="TextBox 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" name="TextBox 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" name="TextBox 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" name="TextBox 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" name="TextBox 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" name="TextBox 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" name="TextBox 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" name="TextBox 9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" name="TextBox 9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" name="TextBox 9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" name="TextBox 9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" name="TextBox 9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" name="TextBox 9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" name="TextBox 9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" name="TextBox 9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" name="TextBox 9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" name="TextBox 9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" name="TextBox 9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" name="TextBox 9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" name="TextBox 9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" name="TextBox 9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" name="TextBox 9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" name="TextBox 9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" name="TextBox 9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" name="TextBox 9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" name="TextBox 9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" name="TextBox 9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" name="TextBox 9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" name="TextBox 9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" name="TextBox 9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" name="TextBox 9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" name="TextBox 9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" name="TextBox 9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" name="TextBox 9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" name="TextBox 9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" name="TextBox 9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" name="TextBox 9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" name="TextBox 9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" name="TextBox 9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" name="TextBox 9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" name="TextBox 9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" name="TextBox 9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" name="TextBox 9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" name="TextBox 9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" name="TextBox 9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" name="TextBox 9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" name="TextBox 9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" name="TextBox 9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" name="TextBox 9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" name="TextBox 9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" name="TextBox 9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" name="TextBox 9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" name="TextBox 9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" name="TextBox 9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" name="TextBox 9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" name="TextBox 9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" name="TextBox 9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" name="TextBox 9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" name="TextBox 9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" name="TextBox 9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" name="TextBox 9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" name="TextBox 9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" name="TextBox 9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" name="TextBox 9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" name="TextBox 9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" name="TextBox 9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" name="TextBox 9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" name="TextBox 9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" name="TextBox 9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" name="TextBox 9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" name="TextBox 9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" name="TextBox 9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" name="TextBox 9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" name="TextBox 9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" name="TextBox 9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" name="TextBox 9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" name="TextBox 9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" name="TextBox 9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" name="TextBox 9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" name="TextBox 9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" name="TextBox 9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" name="TextBox 9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" name="TextBox 9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" name="TextBox 9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" name="TextBox 9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" name="TextBox 9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" name="TextBox 9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" name="TextBox 9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" name="TextBox 9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" name="TextBox 9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" name="TextBox 9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" name="TextBox 9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" name="TextBox 9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" name="TextBox 9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" name="TextBox 9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" name="TextBox 9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" name="TextBox 9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" name="TextBox 9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" name="TextBox 9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" name="TextBox 9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" name="TextBox 9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" name="TextBox 9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" name="TextBox 9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" name="TextBox 10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" name="TextBox 10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" name="TextBox 10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" name="TextBox 10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" name="TextBox 10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" name="TextBox 10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" name="TextBox 10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" name="TextBox 10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" name="TextBox 10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" name="TextBox 10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" name="TextBox 10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" name="TextBox 10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" name="TextBox 10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" name="TextBox 10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" name="TextBox 10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" name="TextBox 10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" name="TextBox 10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" name="TextBox 10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" name="TextBox 10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" name="TextBox 10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" name="TextBox 10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" name="TextBox 10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" name="TextBox 10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" name="TextBox 10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" name="TextBox 10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" name="TextBox 10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" name="TextBox 10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" name="TextBox 10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" name="TextBox 10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" name="TextBox 10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" name="TextBox 10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" name="TextBox 10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" name="TextBox 10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" name="TextBox 10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" name="TextBox 10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" name="TextBox 10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" name="TextBox 10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" name="TextBox 10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" name="TextBox 10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" name="TextBox 10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" name="TextBox 10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" name="TextBox 10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" name="TextBox 10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" name="TextBox 10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" name="TextBox 10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" name="TextBox 10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" name="TextBox 10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" name="TextBox 10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" name="TextBox 10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" name="TextBox 10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" name="TextBox 10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" name="TextBox 10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" name="TextBox 10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" name="TextBox 10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" name="TextBox 10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" name="TextBox 10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" name="TextBox 10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" name="TextBox 10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" name="TextBox 10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" name="TextBox 10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" name="TextBox 10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" name="TextBox 10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" name="TextBox 1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" name="TextBox 1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" name="TextBox 1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" name="TextBox 1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" name="TextBox 1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" name="TextBox 1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" name="TextBox 1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" name="TextBox 1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" name="TextBox 1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" name="TextBox 1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" name="TextBox 1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" name="TextBox 1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" name="TextBox 1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" name="TextBox 1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" name="TextBox 1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" name="TextBox 1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" name="TextBox 1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" name="TextBox 1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" name="TextBox 1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" name="TextBox 1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" name="TextBox 1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" name="TextBox 1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" name="TextBox 1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" name="TextBox 1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" name="TextBox 1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" name="TextBox 1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" name="TextBox 1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0" name="TextBox 1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1" name="TextBox 1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2" name="TextBox 1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3" name="TextBox 1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4" name="TextBox 1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5" name="TextBox 1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6" name="TextBox 1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7" name="TextBox 1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8" name="TextBox 1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9" name="TextBox 1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0" name="TextBox 1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1" name="TextBox 1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2" name="TextBox 1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3" name="TextBox 1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4" name="TextBox 1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5" name="TextBox 1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6" name="TextBox 1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7" name="TextBox 1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8" name="TextBox 1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09" name="TextBox 1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0" name="TextBox 1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1" name="TextBox 1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2" name="TextBox 1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3" name="TextBox 1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4" name="TextBox 1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5" name="TextBox 1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6" name="TextBox 1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7" name="TextBox 1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8" name="TextBox 1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19" name="TextBox 1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0" name="TextBox 1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1" name="TextBox 1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2" name="TextBox 1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3" name="TextBox 1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4" name="TextBox 1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5" name="TextBox 1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6" name="TextBox 1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7" name="TextBox 1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8" name="TextBox 1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29" name="TextBox 1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0" name="TextBox 1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1" name="TextBox 1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2" name="TextBox 1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3" name="TextBox 1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4" name="TextBox 1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5" name="TextBox 1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6" name="TextBox 1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7" name="TextBox 1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8" name="TextBox 1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39" name="TextBox 1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0" name="TextBox 1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1" name="TextBox 1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2" name="TextBox 1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3" name="TextBox 1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4" name="TextBox 1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5" name="TextBox 1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6" name="TextBox 1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7" name="TextBox 1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8" name="TextBox 1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49" name="TextBox 1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0" name="TextBox 1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1" name="TextBox 1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2" name="TextBox 1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3" name="TextBox 1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4" name="TextBox 1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5" name="TextBox 1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6" name="TextBox 1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7" name="TextBox 1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8" name="TextBox 1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59" name="TextBox 1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0" name="TextBox 1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1" name="TextBox 1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2" name="TextBox 1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3" name="TextBox 1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4" name="TextBox 1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5" name="TextBox 1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6" name="TextBox 1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7" name="TextBox 1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8" name="TextBox 1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69" name="TextBox 1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0" name="TextBox 1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1" name="TextBox 1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2" name="TextBox 1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3" name="TextBox 1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4" name="TextBox 1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5" name="TextBox 1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6" name="TextBox 1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7" name="TextBox 1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8" name="TextBox 1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79" name="TextBox 1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0" name="TextBox 1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1" name="TextBox 1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2" name="TextBox 1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3" name="TextBox 1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4" name="TextBox 1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5" name="TextBox 1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6" name="TextBox 1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7" name="TextBox 1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8" name="TextBox 1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89" name="TextBox 1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0" name="TextBox 1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1" name="TextBox 1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2" name="TextBox 1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3" name="TextBox 1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4" name="TextBox 1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5" name="TextBox 1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6" name="TextBox 1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7" name="TextBox 1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8" name="TextBox 1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199" name="TextBox 1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0" name="TextBox 1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1" name="TextBox 1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2" name="TextBox 1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3" name="TextBox 1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4" name="TextBox 1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5" name="TextBox 1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6" name="TextBox 1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7" name="TextBox 1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8" name="TextBox 1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09" name="TextBox 1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0" name="TextBox 1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1" name="TextBox 1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2" name="TextBox 1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" name="TextBox 1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" name="TextBox 1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" name="TextBox 1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" name="TextBox 1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" name="TextBox 1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" name="TextBox 1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" name="TextBox 1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" name="TextBox 1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" name="TextBox 1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" name="TextBox 1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" name="TextBox 1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" name="TextBox 1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" name="TextBox 1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" name="TextBox 1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" name="TextBox 1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" name="TextBox 1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" name="TextBox 1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" name="TextBox 1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" name="TextBox 1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" name="TextBox 1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" name="TextBox 1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" name="TextBox 1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" name="TextBox 1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" name="TextBox 1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" name="TextBox 1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" name="TextBox 1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" name="TextBox 1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" name="TextBox 1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" name="TextBox 1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" name="TextBox 1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" name="TextBox 1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" name="TextBox 1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" name="TextBox 1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" name="TextBox 1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" name="TextBox 1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" name="TextBox 1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" name="TextBox 1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" name="TextBox 1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" name="TextBox 1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" name="TextBox 1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" name="TextBox 1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" name="TextBox 1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" name="TextBox 1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" name="TextBox 1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" name="TextBox 1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" name="TextBox 1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" name="TextBox 1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" name="TextBox 1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" name="TextBox 1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" name="TextBox 1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" name="TextBox 1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" name="TextBox 1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" name="TextBox 1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" name="TextBox 1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" name="TextBox 1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" name="TextBox 1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" name="TextBox 1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" name="TextBox 1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" name="TextBox 1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" name="TextBox 1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" name="TextBox 1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" name="TextBox 1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" name="TextBox 1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" name="TextBox 1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" name="TextBox 1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" name="TextBox 1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" name="TextBox 1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" name="TextBox 1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" name="TextBox 1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" name="TextBox 1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" name="TextBox 1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" name="TextBox 1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" name="TextBox 1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" name="TextBox 1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" name="TextBox 1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" name="TextBox 1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" name="TextBox 1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" name="TextBox 1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" name="TextBox 1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" name="TextBox 1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" name="TextBox 1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" name="TextBox 1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" name="TextBox 1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" name="TextBox 1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" name="TextBox 1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" name="TextBox 1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" name="TextBox 1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" name="TextBox 1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" name="TextBox 1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" name="TextBox 1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" name="TextBox 1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" name="TextBox 1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" name="TextBox 1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" name="TextBox 1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" name="TextBox 1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" name="TextBox 1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" name="TextBox 1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" name="TextBox 1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" name="TextBox 1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" name="TextBox 1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" name="TextBox 1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" name="TextBox 1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" name="TextBox 1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" name="TextBox 1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" name="TextBox 1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" name="TextBox 1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" name="TextBox 1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" name="TextBox 1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" name="TextBox 1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" name="TextBox 1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" name="TextBox 1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" name="TextBox 1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" name="TextBox 1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" name="TextBox 1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" name="TextBox 1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" name="TextBox 1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" name="TextBox 1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" name="TextBox 1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" name="TextBox 1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" name="TextBox 1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" name="TextBox 1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" name="TextBox 1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" name="TextBox 1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" name="TextBox 1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" name="TextBox 1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" name="TextBox 1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" name="TextBox 1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" name="TextBox 1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" name="TextBox 1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" name="TextBox 1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" name="TextBox 1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" name="TextBox 1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" name="TextBox 1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" name="TextBox 1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" name="TextBox 1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" name="TextBox 1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" name="TextBox 1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" name="TextBox 1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" name="TextBox 1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" name="TextBox 1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" name="TextBox 1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" name="TextBox 1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" name="TextBox 1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" name="TextBox 1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" name="TextBox 1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" name="TextBox 1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" name="TextBox 1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" name="TextBox 1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" name="TextBox 1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" name="TextBox 1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" name="TextBox 1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" name="TextBox 1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" name="TextBox 1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" name="TextBox 1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" name="TextBox 1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" name="TextBox 1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" name="TextBox 1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" name="TextBox 1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" name="TextBox 1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" name="TextBox 1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" name="TextBox 1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" name="TextBox 1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" name="TextBox 1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" name="TextBox 1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" name="TextBox 1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" name="TextBox 1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" name="TextBox 1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" name="TextBox 1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" name="TextBox 1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" name="TextBox 1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" name="TextBox 1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" name="TextBox 1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" name="TextBox 1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" name="TextBox 1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" name="TextBox 1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" name="TextBox 1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" name="TextBox 1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" name="TextBox 1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" name="TextBox 1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" name="TextBox 1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" name="TextBox 1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" name="TextBox 1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" name="TextBox 1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" name="TextBox 1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" name="TextBox 1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" name="TextBox 1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" name="TextBox 1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" name="TextBox 1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" name="TextBox 1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" name="TextBox 1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" name="TextBox 1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" name="TextBox 1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" name="TextBox 1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" name="TextBox 1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" name="TextBox 1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" name="TextBox 1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" name="TextBox 1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" name="TextBox 1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" name="TextBox 1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" name="TextBox 1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" name="TextBox 1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" name="TextBox 1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" name="TextBox 1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" name="TextBox 1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" name="TextBox 1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" name="TextBox 1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" name="TextBox 1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" name="TextBox 1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" name="TextBox 1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" name="TextBox 1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" name="TextBox 1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" name="TextBox 1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" name="TextBox 1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" name="TextBox 1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" name="TextBox 1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" name="TextBox 1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" name="TextBox 1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" name="TextBox 1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" name="TextBox 1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" name="TextBox 1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" name="TextBox 1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" name="TextBox 1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" name="TextBox 1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" name="TextBox 1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" name="TextBox 1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" name="TextBox 1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" name="TextBox 1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" name="TextBox 1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" name="TextBox 1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" name="TextBox 1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" name="TextBox 1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" name="TextBox 1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" name="TextBox 1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" name="TextBox 1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" name="TextBox 1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" name="TextBox 1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" name="TextBox 1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" name="TextBox 1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" name="TextBox 1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" name="TextBox 1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" name="TextBox 1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" name="TextBox 1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" name="TextBox 1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" name="TextBox 1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" name="TextBox 1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" name="TextBox 1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" name="TextBox 1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" name="TextBox 1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" name="TextBox 1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" name="TextBox 1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" name="TextBox 1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" name="TextBox 1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" name="TextBox 1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" name="TextBox 1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" name="TextBox 1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" name="TextBox 1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" name="TextBox 1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" name="TextBox 1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" name="TextBox 1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" name="TextBox 1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" name="TextBox 1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" name="TextBox 1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" name="TextBox 1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" name="TextBox 1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" name="TextBox 1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" name="TextBox 1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" name="TextBox 1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" name="TextBox 1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" name="TextBox 1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" name="TextBox 1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" name="TextBox 1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" name="TextBox 1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" name="TextBox 1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" name="TextBox 1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" name="TextBox 1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" name="TextBox 1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" name="TextBox 1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" name="TextBox 1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" name="TextBox 1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" name="TextBox 1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" name="TextBox 1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" name="TextBox 1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" name="TextBox 1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" name="TextBox 1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" name="TextBox 1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" name="TextBox 1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" name="TextBox 1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" name="TextBox 1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" name="TextBox 1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" name="TextBox 1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" name="TextBox 1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" name="TextBox 1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" name="TextBox 1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" name="TextBox 1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" name="TextBox 1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" name="TextBox 1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" name="TextBox 1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" name="TextBox 1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" name="TextBox 1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" name="TextBox 1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" name="TextBox 1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" name="TextBox 1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" name="TextBox 1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" name="TextBox 1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" name="TextBox 1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" name="TextBox 1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" name="TextBox 1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" name="TextBox 1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" name="TextBox 1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" name="TextBox 1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" name="TextBox 1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" name="TextBox 1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" name="TextBox 1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" name="TextBox 1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" name="TextBox 1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" name="TextBox 1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" name="TextBox 1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" name="TextBox 1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" name="TextBox 1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" name="TextBox 1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" name="TextBox 1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" name="TextBox 1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" name="TextBox 1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" name="TextBox 1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" name="TextBox 1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" name="TextBox 1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" name="TextBox 1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" name="TextBox 1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" name="TextBox 1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" name="TextBox 1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" name="TextBox 1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" name="TextBox 1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" name="TextBox 1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" name="TextBox 1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" name="TextBox 1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" name="TextBox 1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" name="TextBox 1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" name="TextBox 1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" name="TextBox 1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" name="TextBox 1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" name="TextBox 1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" name="TextBox 1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" name="TextBox 1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" name="TextBox 1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" name="TextBox 1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" name="TextBox 1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" name="TextBox 1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" name="TextBox 1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" name="TextBox 1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" name="TextBox 1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" name="TextBox 1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" name="TextBox 1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" name="TextBox 1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" name="TextBox 1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" name="TextBox 1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" name="TextBox 1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" name="TextBox 1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" name="TextBox 1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" name="TextBox 1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" name="TextBox 1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" name="TextBox 1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" name="TextBox 1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" name="TextBox 1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" name="TextBox 1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" name="TextBox 1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" name="TextBox 1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" name="TextBox 1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" name="TextBox 1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" name="TextBox 1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" name="TextBox 1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" name="TextBox 1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" name="TextBox 1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" name="TextBox 1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" name="TextBox 1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" name="TextBox 1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" name="TextBox 1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" name="TextBox 1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" name="TextBox 1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" name="TextBox 1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" name="TextBox 1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" name="TextBox 1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" name="TextBox 1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" name="TextBox 1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" name="TextBox 1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" name="TextBox 1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" name="TextBox 1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" name="TextBox 1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" name="TextBox 1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" name="TextBox 1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" name="TextBox 1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" name="TextBox 1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" name="TextBox 1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" name="TextBox 1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" name="TextBox 1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" name="TextBox 1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0" name="TextBox 1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1" name="TextBox 1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2" name="TextBox 1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3" name="TextBox 1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4" name="TextBox 1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5" name="TextBox 1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6" name="TextBox 1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7" name="TextBox 1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8" name="TextBox 1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9" name="TextBox 1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0" name="TextBox 1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1" name="TextBox 1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2" name="TextBox 1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3" name="TextBox 1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4" name="TextBox 1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5" name="TextBox 1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6" name="TextBox 1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7" name="TextBox 1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8" name="TextBox 1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59" name="TextBox 1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0" name="TextBox 1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1" name="TextBox 1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2" name="TextBox 1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3" name="TextBox 1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4" name="TextBox 1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5" name="TextBox 1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6" name="TextBox 1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7" name="TextBox 1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8" name="TextBox 1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69" name="TextBox 1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0" name="TextBox 1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1" name="TextBox 1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2" name="TextBox 1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3" name="TextBox 1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4" name="TextBox 1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5" name="TextBox 1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6" name="TextBox 1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7" name="TextBox 1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8" name="TextBox 1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79" name="TextBox 1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0" name="TextBox 1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1" name="TextBox 1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2" name="TextBox 1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3" name="TextBox 1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4" name="TextBox 1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5" name="TextBox 1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6" name="TextBox 1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7" name="TextBox 1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8" name="TextBox 1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89" name="TextBox 1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0" name="TextBox 1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1" name="TextBox 1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2" name="TextBox 1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3" name="TextBox 1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4" name="TextBox 1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5" name="TextBox 1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6" name="TextBox 1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7" name="TextBox 1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8" name="TextBox 1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99" name="TextBox 1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0" name="TextBox 1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1" name="TextBox 1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2" name="TextBox 1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3" name="TextBox 1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4" name="TextBox 1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5" name="TextBox 1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6" name="TextBox 1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7" name="TextBox 1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8" name="TextBox 1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09" name="TextBox 1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0" name="TextBox 1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1" name="TextBox 1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2" name="TextBox 1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3" name="TextBox 1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4" name="TextBox 1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5" name="TextBox 1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6" name="TextBox 1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7" name="TextBox 1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8" name="TextBox 1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19" name="TextBox 1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0" name="TextBox 1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1" name="TextBox 1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2" name="TextBox 1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3" name="TextBox 1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4" name="TextBox 1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5" name="TextBox 1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6" name="TextBox 1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7" name="TextBox 1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8" name="TextBox 1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29" name="TextBox 1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0" name="TextBox 1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1" name="TextBox 1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2" name="TextBox 1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3" name="TextBox 1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4" name="TextBox 1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5" name="TextBox 1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6" name="TextBox 1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7" name="TextBox 1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8" name="TextBox 1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39" name="TextBox 1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0" name="TextBox 1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1" name="TextBox 1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2" name="TextBox 1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3" name="TextBox 1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4" name="TextBox 1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5" name="TextBox 1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6" name="TextBox 1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7" name="TextBox 1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8" name="TextBox 1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49" name="TextBox 1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0" name="TextBox 1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1" name="TextBox 1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2" name="TextBox 1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3" name="TextBox 1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4" name="TextBox 1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5" name="TextBox 1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6" name="TextBox 1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7" name="TextBox 1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8" name="TextBox 1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59" name="TextBox 1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0" name="TextBox 1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1" name="TextBox 1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2" name="TextBox 1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3" name="TextBox 1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4" name="TextBox 1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5" name="TextBox 1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6" name="TextBox 1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7" name="TextBox 1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8" name="TextBox 1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69" name="TextBox 1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0" name="TextBox 1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1" name="TextBox 1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2" name="TextBox 1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3" name="TextBox 1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4" name="TextBox 1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5" name="TextBox 1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6" name="TextBox 1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7" name="TextBox 1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8" name="TextBox 1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79" name="TextBox 1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0" name="TextBox 1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1" name="TextBox 1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2" name="TextBox 1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3" name="TextBox 1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4" name="TextBox 1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5" name="TextBox 1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6" name="TextBox 1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7" name="TextBox 1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8" name="TextBox 1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89" name="TextBox 1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0" name="TextBox 1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1" name="TextBox 1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2" name="TextBox 1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3" name="TextBox 1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4" name="TextBox 1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5" name="TextBox 1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6" name="TextBox 1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7" name="TextBox 1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8" name="TextBox 1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799" name="TextBox 1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0" name="TextBox 1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1" name="TextBox 1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2" name="TextBox 1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3" name="TextBox 1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4" name="TextBox 1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5" name="TextBox 1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6" name="TextBox 1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7" name="TextBox 1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8" name="TextBox 1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09" name="TextBox 1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0" name="TextBox 1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1" name="TextBox 1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2" name="TextBox 1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3" name="TextBox 1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4" name="TextBox 1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5" name="TextBox 1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6" name="TextBox 1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7" name="TextBox 1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8" name="TextBox 1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19" name="TextBox 1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0" name="TextBox 1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1" name="TextBox 1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2" name="TextBox 1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3" name="TextBox 1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4" name="TextBox 1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5" name="TextBox 1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6" name="TextBox 1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7" name="TextBox 1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8" name="TextBox 1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29" name="TextBox 1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0" name="TextBox 1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1" name="TextBox 1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2" name="TextBox 1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3" name="TextBox 1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4" name="TextBox 1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5" name="TextBox 1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6" name="TextBox 1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7" name="TextBox 1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8" name="TextBox 1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39" name="TextBox 1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0" name="TextBox 1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1" name="TextBox 1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2" name="TextBox 1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3" name="TextBox 1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4" name="TextBox 1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5" name="TextBox 1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6" name="TextBox 1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7" name="TextBox 1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8" name="TextBox 1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49" name="TextBox 1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0" name="TextBox 1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1" name="TextBox 1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2" name="TextBox 1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3" name="TextBox 1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4" name="TextBox 1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5" name="TextBox 1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6" name="TextBox 1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7" name="TextBox 1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8" name="TextBox 1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59" name="TextBox 1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0" name="TextBox 1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1" name="TextBox 1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2" name="TextBox 1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3" name="TextBox 1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4" name="TextBox 1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5" name="TextBox 1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6" name="TextBox 1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7" name="TextBox 1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8" name="TextBox 1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69" name="TextBox 1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0" name="TextBox 1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1" name="TextBox 1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2" name="TextBox 1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3" name="TextBox 1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4" name="TextBox 1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5" name="TextBox 1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6" name="TextBox 1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7" name="TextBox 1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8" name="TextBox 1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79" name="TextBox 1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0" name="TextBox 1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1" name="TextBox 1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2" name="TextBox 1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3" name="TextBox 1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4" name="TextBox 1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5" name="TextBox 1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6" name="TextBox 1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7" name="TextBox 1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8" name="TextBox 1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89" name="TextBox 1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0" name="TextBox 1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1" name="TextBox 1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2" name="TextBox 1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3" name="TextBox 1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4" name="TextBox 1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5" name="TextBox 1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6" name="TextBox 1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7" name="TextBox 1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8" name="TextBox 1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899" name="TextBox 1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0" name="TextBox 1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1" name="TextBox 1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2" name="TextBox 1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3" name="TextBox 1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4" name="TextBox 1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5" name="TextBox 19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6" name="TextBox 19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7" name="TextBox 19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8" name="TextBox 19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09" name="TextBox 19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0" name="TextBox 19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1" name="TextBox 19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2" name="TextBox 19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3" name="TextBox 19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4" name="TextBox 19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5" name="TextBox 19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6" name="TextBox 19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7" name="TextBox 19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8" name="TextBox 19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19" name="TextBox 19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0" name="TextBox 19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1" name="TextBox 19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2" name="TextBox 19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3" name="TextBox 19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4" name="TextBox 19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5" name="TextBox 19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6" name="TextBox 19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7" name="TextBox 19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8" name="TextBox 19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29" name="TextBox 19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0" name="TextBox 19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1" name="TextBox 19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2" name="TextBox 19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3" name="TextBox 19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4" name="TextBox 19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5" name="TextBox 19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6" name="TextBox 19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7" name="TextBox 19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8" name="TextBox 19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39" name="TextBox 19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0" name="TextBox 19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1" name="TextBox 19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2" name="TextBox 19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3" name="TextBox 19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4" name="TextBox 19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5" name="TextBox 19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6" name="TextBox 19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7" name="TextBox 19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8" name="TextBox 19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49" name="TextBox 19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0" name="TextBox 19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1" name="TextBox 19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2" name="TextBox 19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3" name="TextBox 19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4" name="TextBox 19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5" name="TextBox 19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6" name="TextBox 19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7" name="TextBox 19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8" name="TextBox 19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59" name="TextBox 19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0" name="TextBox 19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1" name="TextBox 19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2" name="TextBox 19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3" name="TextBox 19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4" name="TextBox 19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5" name="TextBox 19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6" name="TextBox 19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7" name="TextBox 19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8" name="TextBox 19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69" name="TextBox 19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0" name="TextBox 19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1" name="TextBox 19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2" name="TextBox 19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3" name="TextBox 19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4" name="TextBox 19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5" name="TextBox 19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6" name="TextBox 19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7" name="TextBox 19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8" name="TextBox 19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79" name="TextBox 19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0" name="TextBox 19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1" name="TextBox 19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2" name="TextBox 19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3" name="TextBox 19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4" name="TextBox 19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5" name="TextBox 19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6" name="TextBox 19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7" name="TextBox 19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8" name="TextBox 19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89" name="TextBox 19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0" name="TextBox 19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1" name="TextBox 19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2" name="TextBox 19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3" name="TextBox 19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4" name="TextBox 19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5" name="TextBox 19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6" name="TextBox 19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7" name="TextBox 19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8" name="TextBox 19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999" name="TextBox 19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0" name="TextBox 19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1" name="TextBox 20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2" name="TextBox 20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3" name="TextBox 20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4" name="TextBox 20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5" name="TextBox 20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6" name="TextBox 20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7" name="TextBox 20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8" name="TextBox 20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09" name="TextBox 20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0" name="TextBox 20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1" name="TextBox 20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2" name="TextBox 20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3" name="TextBox 20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4" name="TextBox 20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5" name="TextBox 20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6" name="TextBox 20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7" name="TextBox 20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8" name="TextBox 20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19" name="TextBox 20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0" name="TextBox 20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1" name="TextBox 20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2" name="TextBox 20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3" name="TextBox 20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4" name="TextBox 20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5" name="TextBox 20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6" name="TextBox 20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7" name="TextBox 20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8" name="TextBox 20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29" name="TextBox 20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0" name="TextBox 20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1" name="TextBox 20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2" name="TextBox 20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3" name="TextBox 20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4" name="TextBox 20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5" name="TextBox 20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6" name="TextBox 20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7" name="TextBox 20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8" name="TextBox 20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39" name="TextBox 20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0" name="TextBox 20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1" name="TextBox 20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2" name="TextBox 20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3" name="TextBox 20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4" name="TextBox 20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5" name="TextBox 20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6" name="TextBox 20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7" name="TextBox 20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8" name="TextBox 20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49" name="TextBox 20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0" name="TextBox 20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1" name="TextBox 20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2" name="TextBox 20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3" name="TextBox 20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4" name="TextBox 20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5" name="TextBox 20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6" name="TextBox 20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7" name="TextBox 20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8" name="TextBox 20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59" name="TextBox 20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0" name="TextBox 20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1" name="TextBox 20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2" name="TextBox 20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3" name="TextBox 2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4" name="TextBox 2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5" name="TextBox 2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6" name="TextBox 2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7" name="TextBox 2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8" name="TextBox 2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69" name="TextBox 2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0" name="TextBox 2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1" name="TextBox 2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2" name="TextBox 2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3" name="TextBox 2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4" name="TextBox 2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5" name="TextBox 2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6" name="TextBox 2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7" name="TextBox 2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8" name="TextBox 2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79" name="TextBox 2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0" name="TextBox 2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1" name="TextBox 2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2" name="TextBox 2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3" name="TextBox 2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4" name="TextBox 2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5" name="TextBox 2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6" name="TextBox 2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7" name="TextBox 2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8" name="TextBox 2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89" name="TextBox 2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0" name="TextBox 2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1" name="TextBox 2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2" name="TextBox 2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3" name="TextBox 2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4" name="TextBox 2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5" name="TextBox 2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6" name="TextBox 2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7" name="TextBox 2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8" name="TextBox 2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099" name="TextBox 2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0" name="TextBox 2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1" name="TextBox 2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2" name="TextBox 2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3" name="TextBox 2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4" name="TextBox 2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5" name="TextBox 2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6" name="TextBox 2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7" name="TextBox 2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8" name="TextBox 2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09" name="TextBox 2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0" name="TextBox 2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1" name="TextBox 2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2" name="TextBox 2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3" name="TextBox 2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4" name="TextBox 2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5" name="TextBox 2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6" name="TextBox 2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7" name="TextBox 2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8" name="TextBox 2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19" name="TextBox 2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0" name="TextBox 2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1" name="TextBox 2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2" name="TextBox 2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3" name="TextBox 2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4" name="TextBox 2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5" name="TextBox 2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6" name="TextBox 2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7" name="TextBox 2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8" name="TextBox 2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29" name="TextBox 2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0" name="TextBox 2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1" name="TextBox 2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2" name="TextBox 2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3" name="TextBox 2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4" name="TextBox 2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5" name="TextBox 2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6" name="TextBox 2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7" name="TextBox 2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8" name="TextBox 2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39" name="TextBox 2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0" name="TextBox 2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1" name="TextBox 2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2" name="TextBox 2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3" name="TextBox 2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4" name="TextBox 2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5" name="TextBox 2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6" name="TextBox 2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7" name="TextBox 2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8" name="TextBox 2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49" name="TextBox 2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0" name="TextBox 2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1" name="TextBox 2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2" name="TextBox 2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3" name="TextBox 2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4" name="TextBox 2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5" name="TextBox 2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6" name="TextBox 2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7" name="TextBox 2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8" name="TextBox 2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59" name="TextBox 2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0" name="TextBox 2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1" name="TextBox 2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2" name="TextBox 2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3" name="TextBox 2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4" name="TextBox 2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5" name="TextBox 2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6" name="TextBox 2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7" name="TextBox 2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8" name="TextBox 2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69" name="TextBox 2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0" name="TextBox 2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1" name="TextBox 2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2" name="TextBox 2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3" name="TextBox 2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4" name="TextBox 2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5" name="TextBox 2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6" name="TextBox 2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7" name="TextBox 2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8" name="TextBox 2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79" name="TextBox 2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0" name="TextBox 2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1" name="TextBox 2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2" name="TextBox 2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3" name="TextBox 2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4" name="TextBox 2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5" name="TextBox 2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6" name="TextBox 2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7" name="TextBox 2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8" name="TextBox 2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89" name="TextBox 2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0" name="TextBox 2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1" name="TextBox 2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2" name="TextBox 2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3" name="TextBox 2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4" name="TextBox 2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5" name="TextBox 2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6" name="TextBox 2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7" name="TextBox 2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8" name="TextBox 2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199" name="TextBox 2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0" name="TextBox 2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1" name="TextBox 2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2" name="TextBox 2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3" name="TextBox 2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4" name="TextBox 2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5" name="TextBox 2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6" name="TextBox 2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7" name="TextBox 2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8" name="TextBox 2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09" name="TextBox 2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0" name="TextBox 2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1" name="TextBox 2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2" name="TextBox 2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3" name="TextBox 2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4" name="TextBox 2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5" name="TextBox 2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6" name="TextBox 2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7" name="TextBox 2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8" name="TextBox 2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19" name="TextBox 2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0" name="TextBox 2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1" name="TextBox 2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2" name="TextBox 2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3" name="TextBox 2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4" name="TextBox 2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5" name="TextBox 2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6" name="TextBox 2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7" name="TextBox 2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8" name="TextBox 2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29" name="TextBox 2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0" name="TextBox 2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1" name="TextBox 2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2" name="TextBox 2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3" name="TextBox 2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4" name="TextBox 2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5" name="TextBox 2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6" name="TextBox 2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7" name="TextBox 2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8" name="TextBox 2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39" name="TextBox 2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0" name="TextBox 2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1" name="TextBox 2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2" name="TextBox 2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3" name="TextBox 2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4" name="TextBox 2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5" name="TextBox 2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6" name="TextBox 2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7" name="TextBox 2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8" name="TextBox 2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49" name="TextBox 2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0" name="TextBox 2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1" name="TextBox 2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2" name="TextBox 2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3" name="TextBox 2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4" name="TextBox 2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5" name="TextBox 2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6" name="TextBox 2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7" name="TextBox 2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8" name="TextBox 2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59" name="TextBox 2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0" name="TextBox 2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1" name="TextBox 2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2" name="TextBox 2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3" name="TextBox 2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4" name="TextBox 2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5" name="TextBox 2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6" name="TextBox 2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7" name="TextBox 2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8" name="TextBox 2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69" name="TextBox 2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0" name="TextBox 2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1" name="TextBox 2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2" name="TextBox 2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3" name="TextBox 2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4" name="TextBox 2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5" name="TextBox 2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6" name="TextBox 2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7" name="TextBox 2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8" name="TextBox 2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79" name="TextBox 2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0" name="TextBox 2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1" name="TextBox 2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2" name="TextBox 2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3" name="TextBox 2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4" name="TextBox 2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5" name="TextBox 2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6" name="TextBox 2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7" name="TextBox 2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8" name="TextBox 2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89" name="TextBox 2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0" name="TextBox 2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1" name="TextBox 2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2" name="TextBox 2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3" name="TextBox 2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4" name="TextBox 2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5" name="TextBox 2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6" name="TextBox 2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7" name="TextBox 2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8" name="TextBox 2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299" name="TextBox 2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0" name="TextBox 2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1" name="TextBox 2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2" name="TextBox 2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3" name="TextBox 2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4" name="TextBox 2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5" name="TextBox 2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6" name="TextBox 2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7" name="TextBox 2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8" name="TextBox 2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09" name="TextBox 2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0" name="TextBox 2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1" name="TextBox 2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2" name="TextBox 2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3" name="TextBox 2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4" name="TextBox 2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5" name="TextBox 2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6" name="TextBox 2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7" name="TextBox 2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8" name="TextBox 2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19" name="TextBox 2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0" name="TextBox 2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1" name="TextBox 2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2" name="TextBox 2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3" name="TextBox 2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4" name="TextBox 2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5" name="TextBox 2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6" name="TextBox 2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7" name="TextBox 2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8" name="TextBox 2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29" name="TextBox 2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0" name="TextBox 2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1" name="TextBox 2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2" name="TextBox 2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3" name="TextBox 2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4" name="TextBox 2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5" name="TextBox 2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6" name="TextBox 2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7" name="TextBox 2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8" name="TextBox 2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39" name="TextBox 2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0" name="TextBox 2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1" name="TextBox 2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2" name="TextBox 2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3" name="TextBox 2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4" name="TextBox 2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5" name="TextBox 2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6" name="TextBox 2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7" name="TextBox 2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8" name="TextBox 2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49" name="TextBox 2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0" name="TextBox 2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1" name="TextBox 2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2" name="TextBox 2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3" name="TextBox 2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4" name="TextBox 2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5" name="TextBox 2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6" name="TextBox 2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7" name="TextBox 2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8" name="TextBox 2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59" name="TextBox 2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0" name="TextBox 2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1" name="TextBox 2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2" name="TextBox 2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3" name="TextBox 2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4" name="TextBox 2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5" name="TextBox 2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6" name="TextBox 2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7" name="TextBox 2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8" name="TextBox 2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69" name="TextBox 2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0" name="TextBox 2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1" name="TextBox 2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2" name="TextBox 2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3" name="TextBox 2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4" name="TextBox 2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5" name="TextBox 2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6" name="TextBox 2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7" name="TextBox 2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8" name="TextBox 2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79" name="TextBox 2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0" name="TextBox 2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1" name="TextBox 2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2" name="TextBox 2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3" name="TextBox 2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4" name="TextBox 2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5" name="TextBox 2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6" name="TextBox 2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7" name="TextBox 2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8" name="TextBox 2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89" name="TextBox 2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0" name="TextBox 2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1" name="TextBox 2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2" name="TextBox 2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3" name="TextBox 2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4" name="TextBox 2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5" name="TextBox 2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6" name="TextBox 2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7" name="TextBox 2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8" name="TextBox 2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399" name="TextBox 2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0" name="TextBox 2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1" name="TextBox 2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2" name="TextBox 2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3" name="TextBox 2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4" name="TextBox 2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5" name="TextBox 2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6" name="TextBox 2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7" name="TextBox 2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8" name="TextBox 2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09" name="TextBox 2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0" name="TextBox 2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1" name="TextBox 2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2" name="TextBox 2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3" name="TextBox 2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4" name="TextBox 2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5" name="TextBox 2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6" name="TextBox 2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7" name="TextBox 2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8" name="TextBox 2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19" name="TextBox 2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0" name="TextBox 2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1" name="TextBox 2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2" name="TextBox 2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3" name="TextBox 2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4" name="TextBox 2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5" name="TextBox 2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6" name="TextBox 2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7" name="TextBox 2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8" name="TextBox 2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29" name="TextBox 2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0" name="TextBox 2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1" name="TextBox 2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2" name="TextBox 2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3" name="TextBox 2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4" name="TextBox 2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5" name="TextBox 2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6" name="TextBox 2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7" name="TextBox 2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8" name="TextBox 2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39" name="TextBox 2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0" name="TextBox 2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1" name="TextBox 2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2" name="TextBox 2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3" name="TextBox 2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4" name="TextBox 2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5" name="TextBox 2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6" name="TextBox 2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7" name="TextBox 2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8" name="TextBox 2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49" name="TextBox 2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0" name="TextBox 2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1" name="TextBox 2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2" name="TextBox 2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3" name="TextBox 2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4" name="TextBox 2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5" name="TextBox 2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6" name="TextBox 2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7" name="TextBox 2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8" name="TextBox 2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59" name="TextBox 2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0" name="TextBox 2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1" name="TextBox 2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2" name="TextBox 2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3" name="TextBox 2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4" name="TextBox 2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5" name="TextBox 2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6" name="TextBox 2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7" name="TextBox 2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8" name="TextBox 2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69" name="TextBox 2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0" name="TextBox 2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1" name="TextBox 2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2" name="TextBox 2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3" name="TextBox 2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4" name="TextBox 2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5" name="TextBox 2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6" name="TextBox 2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7" name="TextBox 2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8" name="TextBox 2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79" name="TextBox 2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0" name="TextBox 2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1" name="TextBox 2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2" name="TextBox 2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3" name="TextBox 2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4" name="TextBox 2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5" name="TextBox 2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6" name="TextBox 2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7" name="TextBox 2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8" name="TextBox 2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89" name="TextBox 2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0" name="TextBox 2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1" name="TextBox 2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2" name="TextBox 2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3" name="TextBox 2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4" name="TextBox 2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5" name="TextBox 2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6" name="TextBox 2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7" name="TextBox 2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8" name="TextBox 2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499" name="TextBox 2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0" name="TextBox 2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1" name="TextBox 2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2" name="TextBox 2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3" name="TextBox 2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4" name="TextBox 2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5" name="TextBox 2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6" name="TextBox 2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7" name="TextBox 2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8" name="TextBox 2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09" name="TextBox 2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0" name="TextBox 2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1" name="TextBox 2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2" name="TextBox 2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3" name="TextBox 2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4" name="TextBox 2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5" name="TextBox 2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6" name="TextBox 2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7" name="TextBox 2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8" name="TextBox 2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19" name="TextBox 2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0" name="TextBox 2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1" name="TextBox 2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2" name="TextBox 2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3" name="TextBox 2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4" name="TextBox 2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5" name="TextBox 2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6" name="TextBox 2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7" name="TextBox 2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8" name="TextBox 2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29" name="TextBox 2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0" name="TextBox 2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1" name="TextBox 2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2" name="TextBox 2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3" name="TextBox 2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4" name="TextBox 2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5" name="TextBox 2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6" name="TextBox 2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7" name="TextBox 2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8" name="TextBox 2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39" name="TextBox 2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0" name="TextBox 2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1" name="TextBox 2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2" name="TextBox 2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3" name="TextBox 2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4" name="TextBox 2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5" name="TextBox 2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6" name="TextBox 2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7" name="TextBox 2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8" name="TextBox 2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49" name="TextBox 2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0" name="TextBox 2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1" name="TextBox 2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2" name="TextBox 2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3" name="TextBox 2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4" name="TextBox 2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5" name="TextBox 2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6" name="TextBox 2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7" name="TextBox 2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8" name="TextBox 2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59" name="TextBox 2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0" name="TextBox 2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1" name="TextBox 2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2" name="TextBox 2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3" name="TextBox 2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4" name="TextBox 2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5" name="TextBox 2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6" name="TextBox 2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7" name="TextBox 2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8" name="TextBox 2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69" name="TextBox 2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0" name="TextBox 2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1" name="TextBox 2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2" name="TextBox 2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3" name="TextBox 2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4" name="TextBox 2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5" name="TextBox 2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6" name="TextBox 2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7" name="TextBox 2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8" name="TextBox 2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79" name="TextBox 2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0" name="TextBox 2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1" name="TextBox 2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2" name="TextBox 2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3" name="TextBox 2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4" name="TextBox 2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5" name="TextBox 2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6" name="TextBox 2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7" name="TextBox 2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8" name="TextBox 2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89" name="TextBox 2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0" name="TextBox 2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1" name="TextBox 2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2" name="TextBox 2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3" name="TextBox 2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4" name="TextBox 2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5" name="TextBox 2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6" name="TextBox 2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7" name="TextBox 2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8" name="TextBox 2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599" name="TextBox 2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0" name="TextBox 2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1" name="TextBox 2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2" name="TextBox 2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3" name="TextBox 2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4" name="TextBox 2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5" name="TextBox 2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6" name="TextBox 2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7" name="TextBox 2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8" name="TextBox 2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09" name="TextBox 2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0" name="TextBox 2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1" name="TextBox 2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2" name="TextBox 2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3" name="TextBox 2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4" name="TextBox 2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5" name="TextBox 2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6" name="TextBox 2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7" name="TextBox 2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8" name="TextBox 2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19" name="TextBox 2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0" name="TextBox 2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1" name="TextBox 2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2" name="TextBox 2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3" name="TextBox 2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4" name="TextBox 2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5" name="TextBox 2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6" name="TextBox 2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7" name="TextBox 2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8" name="TextBox 2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29" name="TextBox 2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0" name="TextBox 2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1" name="TextBox 2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2" name="TextBox 2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3" name="TextBox 2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4" name="TextBox 2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5" name="TextBox 2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6" name="TextBox 2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7" name="TextBox 2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8" name="TextBox 2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39" name="TextBox 2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0" name="TextBox 2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1" name="TextBox 2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2" name="TextBox 2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3" name="TextBox 2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4" name="TextBox 2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5" name="TextBox 2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6" name="TextBox 2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7" name="TextBox 2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8" name="TextBox 2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49" name="TextBox 2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0" name="TextBox 2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1" name="TextBox 2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2" name="TextBox 2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3" name="TextBox 2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4" name="TextBox 2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5" name="TextBox 2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6" name="TextBox 2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7" name="TextBox 2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8" name="TextBox 2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59" name="TextBox 2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0" name="TextBox 2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1" name="TextBox 2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2" name="TextBox 2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3" name="TextBox 2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4" name="TextBox 2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5" name="TextBox 2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6" name="TextBox 2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7" name="TextBox 2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8" name="TextBox 2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69" name="TextBox 2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0" name="TextBox 2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1" name="TextBox 2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2" name="TextBox 2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3" name="TextBox 2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4" name="TextBox 2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5" name="TextBox 2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6" name="TextBox 2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7" name="TextBox 2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8" name="TextBox 2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79" name="TextBox 2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0" name="TextBox 2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1" name="TextBox 2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2" name="TextBox 2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3" name="TextBox 2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4" name="TextBox 2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5" name="TextBox 2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6" name="TextBox 2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7" name="TextBox 2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8" name="TextBox 2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89" name="TextBox 2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0" name="TextBox 2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1" name="TextBox 2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2" name="TextBox 2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3" name="TextBox 2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4" name="TextBox 2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5" name="TextBox 2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6" name="TextBox 2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7" name="TextBox 2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8" name="TextBox 2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699" name="TextBox 2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0" name="TextBox 2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1" name="TextBox 2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2" name="TextBox 2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3" name="TextBox 2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4" name="TextBox 2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5" name="TextBox 2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6" name="TextBox 2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7" name="TextBox 2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8" name="TextBox 2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09" name="TextBox 2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0" name="TextBox 2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1" name="TextBox 2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2" name="TextBox 2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3" name="TextBox 2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4" name="TextBox 2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5" name="TextBox 2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6" name="TextBox 2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7" name="TextBox 2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8" name="TextBox 2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19" name="TextBox 2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0" name="TextBox 2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1" name="TextBox 2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2" name="TextBox 2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3" name="TextBox 2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4" name="TextBox 2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5" name="TextBox 2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6" name="TextBox 2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7" name="TextBox 2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8" name="TextBox 2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29" name="TextBox 2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0" name="TextBox 2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1" name="TextBox 2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2" name="TextBox 2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3" name="TextBox 2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4" name="TextBox 2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5" name="TextBox 2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6" name="TextBox 2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7" name="TextBox 2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8" name="TextBox 2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39" name="TextBox 2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0" name="TextBox 2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1" name="TextBox 2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2" name="TextBox 2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3" name="TextBox 2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4" name="TextBox 2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5" name="TextBox 2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6" name="TextBox 2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7" name="TextBox 2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8" name="TextBox 2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49" name="TextBox 2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0" name="TextBox 2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1" name="TextBox 2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2" name="TextBox 2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3" name="TextBox 2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4" name="TextBox 2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5" name="TextBox 2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6" name="TextBox 2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7" name="TextBox 2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8" name="TextBox 2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59" name="TextBox 2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0" name="TextBox 2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1" name="TextBox 2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2" name="TextBox 2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3" name="TextBox 2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4" name="TextBox 2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5" name="TextBox 2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6" name="TextBox 2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7" name="TextBox 2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8" name="TextBox 2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69" name="TextBox 2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0" name="TextBox 2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1" name="TextBox 2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2" name="TextBox 2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3" name="TextBox 2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4" name="TextBox 2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5" name="TextBox 2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6" name="TextBox 2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7" name="TextBox 2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8" name="TextBox 2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79" name="TextBox 2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0" name="TextBox 2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1" name="TextBox 2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2" name="TextBox 2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3" name="TextBox 2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4" name="TextBox 2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5" name="TextBox 2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6" name="TextBox 2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7" name="TextBox 2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8" name="TextBox 2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89" name="TextBox 2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0" name="TextBox 2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1" name="TextBox 2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2" name="TextBox 2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3" name="TextBox 2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4" name="TextBox 2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5" name="TextBox 2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6" name="TextBox 2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7" name="TextBox 2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8" name="TextBox 2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799" name="TextBox 2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0" name="TextBox 2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1" name="TextBox 2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2" name="TextBox 2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3" name="TextBox 2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4" name="TextBox 2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5" name="TextBox 2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6" name="TextBox 2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7" name="TextBox 2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8" name="TextBox 2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09" name="TextBox 2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0" name="TextBox 2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1" name="TextBox 2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2" name="TextBox 2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3" name="TextBox 2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4" name="TextBox 2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5" name="TextBox 2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6" name="TextBox 2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7" name="TextBox 2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8" name="TextBox 2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19" name="TextBox 2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0" name="TextBox 2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1" name="TextBox 2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2" name="TextBox 2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3" name="TextBox 2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4" name="TextBox 2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5" name="TextBox 2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6" name="TextBox 2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7" name="TextBox 2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8" name="TextBox 2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29" name="TextBox 2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0" name="TextBox 2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1" name="TextBox 2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2" name="TextBox 2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3" name="TextBox 2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4" name="TextBox 2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5" name="TextBox 2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6" name="TextBox 2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2837" name="TextBox 2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12</xdr:col>
      <xdr:colOff>0</xdr:colOff>
      <xdr:row>2420</xdr:row>
      <xdr:rowOff>0</xdr:rowOff>
    </xdr:from>
    <xdr:ext cx="184731" cy="264560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73831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5FF7AFC4-D431-4A2F-8D68-B0F22005E13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F664D99E-9607-434D-81E0-AA6AA601818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194CC3A2-CE62-42B3-9635-AA923934739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D89D79F1-C5D6-4795-B1CB-1F55F98B8ED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261B5E22-392F-4EDC-8323-448400D99B4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996FB55E-64BA-467E-A6B1-A971CC7E2B2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EFDE4FD2-00D9-410E-BAAB-947051A4A9A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D2F580A2-3F66-451E-B7D3-AEBE4D15398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0CA1AEF9-5C43-49A3-9B73-11D8B1C5390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43356B02-547F-47A5-AAE5-C2E4BF6E524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C0348D19-FB46-44B2-BC23-5AAAC459169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DBA3C6D0-C3DD-4F4B-865B-06637762CCF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C9640F1E-D042-449C-9375-1DDFC7EE091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A5A9CE1A-883D-4C42-99EF-DBC9A3C47EA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305552CF-952C-4391-AF44-027C6AB5F82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3A2F9DC7-94FD-47BE-92D3-CA68965C354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2121C610-F94B-4993-B1AD-DA34CE285B3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B3518F29-E958-40EC-BE61-2FC38F63DC2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731645DC-8DDD-4BB3-A5CD-35F36D2C6E8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FDBCE5F3-279E-4435-AD00-4F11FB729BC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2B59B915-B728-4806-92A3-DC3227634B9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69D7E3EB-D1A8-435D-AFC0-346F21E9B9E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DA9E09B4-8263-4063-9E77-58C16A08EBF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3724AFB2-1620-4B4A-B215-EA69ED0D2CC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CDE1A82E-1EC4-46D1-A781-C4FCC18C466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3568FB70-8C41-44C2-933E-479A35AE942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0998B3DE-41C2-4F3A-ADA0-BD6DADA1A38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9ECDAA8B-DBB1-4E22-9E6A-DB9FB1ADE43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27C57323-908C-4157-AFB4-022FD4F5ED8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65E0389C-5CC5-41E9-A5A7-2364734714B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35D40F66-7367-4828-B57D-5F4E89CE0DD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EE4B120B-4BB2-46C3-AFFF-392DD0B8D8C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799DA871-BAB3-472C-8809-67429670415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3F2CF657-6475-4A52-89DB-5CBB2C460DF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5DC0EEA3-0241-44BB-BF95-15EDC5B7EB2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6260E499-04FE-4599-A499-8920F01BF0F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22B15D35-5732-4E14-998C-ACB7ADB8424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10F84890-0C85-4CA7-B824-C64D00CB57B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675539E8-98FA-4D60-992D-CEA9BA355B3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69A96894-EE14-492F-AAAD-F40B8BC2020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B4192F46-5B68-408E-B07C-8686609C6E1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C78CA480-C8F7-4C53-A20E-8EA2353E537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3210BBBC-6486-4733-9261-4C8DC1912C1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AC3E1717-E290-4384-A444-189907E8B5A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7B3758B-10B1-4F31-9634-C91142B9B8A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8E53A116-C9C7-4DA8-BFEC-327B5E53E0B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3EE3D7A0-93C4-41C8-9CE0-1997899B633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7BFDDBDD-CFDC-434F-BD9B-CDB9AC1D56E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AADCDBFF-12DD-4243-8826-6E1892A555E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05F114FE-55F1-49EE-82E1-3F93CE6BD0A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078E014C-70C8-48D0-BA07-3FF5C665A20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DD471C4C-E4AF-4E1F-A2E0-196D48BB3BE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5358566F-3E39-4045-AE86-3FD99848447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B22FE420-5866-40D5-8B50-6D44681EC5F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8A27EF56-D4F4-431E-8F79-0AC37B40DE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742275F6-F6EA-4231-9838-F954AA9B494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8A31D015-0729-4BE0-A0CF-8F559CD5F65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C6C9AD93-1C3F-499F-97A7-0688E564C3C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702386DC-F0AA-473C-99ED-96A6038D2C9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CB2329E4-A0A8-4394-8148-E512F2BE345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222558CA-2AB8-400A-952A-E53C2B01810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CEE06276-AAE9-4F75-A23A-DF246320575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05E8F069-2061-40F2-8494-88F5C34C563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5674E8C6-C4A1-43B4-8123-865D0AA0554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D3D5E0FD-1B9B-4897-AF43-D3F37AA90C9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548F20E9-B7BC-49F7-AACF-E28469C986F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500E199A-9851-45E2-A55F-071BCE5C41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4FDB386A-F298-4BBE-97ED-7D358E25A6B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56249F3D-5F87-4302-BF00-67D6212E64C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3040DA27-3566-4C0E-91F8-F7A18E67EB6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6A7AB54E-F2A8-49F8-804A-71AD7B60A81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C7AC44A9-9B0A-45C8-8BF5-104131C9A1D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D1376084-77CF-47D7-A271-52A8380A3C1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61EE616A-88A0-4D8E-BF9B-3683B360DF1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5E979F-EEF7-40DF-81E1-E92DED27E02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8B81FFF4-24CE-4143-9FDC-A516B4D079A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47ED3B9-DC69-4C49-B0DA-B1B826CBFE8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CB9FF17F-1FF9-44BF-8F27-F091ABA3522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EEDB8EC3-1BC3-45AB-9E31-05EEA616222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020F6010-2A53-4343-B8DC-3F76646AD8D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7F0D7508-80BA-40CB-9F03-FE3BAE67BF2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AA13FE64-315E-4C20-8209-9F2925C82FD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0DACD133-2BB9-4717-88E7-01F6110A40A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75607594-8915-4B83-A2CF-0E1F7873282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DC3D737E-3148-4765-8383-2E1D8B2FD3B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D5F6A027-7286-4772-868F-CAEDE71188A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31599D7B-7732-41A7-BA77-162A7EA01BD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EAF7A019-84D6-4482-B0DA-0C40CB15B92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44AEED20-B1AC-4C7A-9F04-7CE720F4702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E1BB6AEF-D10A-4F8A-8B06-FB40FADB650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66A0531E-2D6A-47F7-9548-D2429E22AEA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3231C748-6233-44F8-94CF-EE67170291A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FCF7A3DF-B81E-467A-9F04-0CBECD3B8F9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2A3511B3-4171-49D1-9CAC-DFE15DA828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0A7D6A5D-D0F0-44F6-AFD3-5DEAD9324DB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4F389F58-27A4-4D4F-AA9C-14024E313CB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2A309B48-B09B-47EB-87CA-6C0866189FB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2ED61C9F-74B5-43D5-ADB5-16EC75A48C2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75D6CE3D-66BE-4430-8A2C-1A596841D54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A017FAD7-EBD1-4F96-88E1-73AEB23ECB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11986182-372C-41B2-A57F-74B6B963134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60C95D31-DF71-4840-97F6-9668F249136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73FED5D1-DF0B-4663-9362-CB385DA4DB3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EECF7FD3-9691-4546-9A4D-BF6F4C1C1EC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F883F0CC-1B3F-4A53-8418-2AB914BA956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7713EE5B-49BB-46BF-B811-9EEA22382E3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0804F1E1-AEA0-4ECF-8475-9F36EDB3D2D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92BD5F46-73CA-46B7-82ED-06A7EC21C72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5086EF2A-5F7F-4D85-AABC-8EE40C9A8B4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C675075-D1FB-4385-AF3F-6715D44F848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E419BC1A-C851-43CC-9122-6EA37CB180C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B7EF9CEC-4822-467D-8AA3-03ABF77902C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A8DCA656-193E-44E4-AC66-96F5BD2AD59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C33C0C6B-504F-4722-A053-1F523C0357D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582499AD-6637-4EA0-9639-B723F0BEA6D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55C5044B-A7E8-4193-8236-AAC2321B562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87ABB676-4DD8-4F58-B15C-064C3C9CE43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82BFBEFA-FFD2-4CC7-A432-F3A99F793D2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F9514BE8-291D-42EA-87FF-E367437D797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FF3DCEDE-C8DA-423D-88D3-1F576F9CCB7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6F2A776B-AD36-44B7-B4DB-F06A63414D5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DA1F0C39-1149-4E9A-B065-F6DA84ACC3F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EDDDD6DB-2EF0-4DAC-9D05-818F89CEE3A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30380A3F-ED96-4617-87D3-C34227FC54B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1824D57B-C1A7-4572-A7B6-90E51F7F742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7E0DD606-569A-43CD-ACF0-E37B6216CE4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A22B56A9-1288-49BA-BC80-BD9319D4286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86BA90E8-E73C-4041-B43A-BF97FBB17C1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823AAA39-5A8D-4119-A6D4-9C26BB5C876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7E5E3D78-9BAA-49DD-B4AA-325C3783E5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2FA3DC5A-5F87-48CD-88DC-FC371C0566D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1E935108-4DFF-495F-9687-1C87418382C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FEADB16F-20F8-4DAE-9469-3609DE08786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4F4778F7-B621-48B5-B595-48096A37149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A9696435-F3BD-4FDF-B14C-BF8C17D8998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43EE59C9-0F71-4948-A5BF-CF98A51C5AD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3BBC9D61-A23F-4E18-BE3A-BC672A8B5A6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78F20331-7E92-4C7A-AD85-2F706F3BBA7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CFFFC193-8757-4489-94DF-14AAA380320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499AE318-52FB-4896-82CF-22C4E2EFD6B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0B91BB0C-E238-4CEE-BE1D-16B0796C8A7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93A84479-0E3A-4F14-A379-9FA9990DE9B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5CBD8698-2B86-4948-ABD9-665869338DE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43D65BA8-313F-4E9C-8547-95C821118EB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CDCFE4BF-1941-46B8-9FB0-F6AF4A5704B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9E1019DC-87B7-45A9-8CCB-A9BAB44B367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2332B3E4-6CD2-4C69-8488-95B556E7879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35FE016B-CA2B-45B6-92EA-8D0EE923266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4B09A498-1A6C-4564-B80B-A45C19B18A6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361116E2-2B8A-4B4C-BD2F-A46FC01767C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463CC497-B4CB-435C-A669-C09711E44D8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B0C39E23-D4F4-449F-89FB-9BC97B0ED1B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F93015CB-DB39-4EA9-A3A3-2127E418E86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D2D27183-49F0-4C7B-A671-5DA0F900AF0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E5160390-E16E-452C-BF9F-DFA955DB36C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515C7F61-B437-477B-87A6-E1F559D7FB8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9E2EF512-41BA-4E28-AAE8-9F8033D142E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6878C3DB-A25E-4956-A4EB-177EA794858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B66E8301-F7A5-4056-AE7B-64BAE8252CA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CBCD437C-0ECC-4CF9-833D-C774B809A21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D5609665-3784-4702-AC7A-874F76BF3E5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C0A9D145-CE17-4639-ACA8-0745C003C61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101F9658-B7C8-4EBE-924D-7CD2E345AA2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92595440-A7CC-482B-A17A-8982F4BC771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FF075678-47FF-4AFD-992B-FD07B2DFA86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D2A172CF-F0DD-446B-84B7-53CA2B11C24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9AAA9370-3C13-47EF-A5F9-9DA667DA15D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75751B0A-8437-46BE-8532-03500FE7A7B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C95AF3BC-01C7-45C0-82D5-DBCB4270EDC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602BE7F9-76D1-4EDF-BFA2-CDC3D1AE919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03DF704-B453-4141-B593-77FED31A8FD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4E8A866F-6669-4ABF-B00C-3D10BAD636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9EDE6BD2-8F87-400E-B840-48EF0BA5FE3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707EC767-E217-463E-B4C0-24D67E754A3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F17B04D8-B76D-4816-AA0A-BD074036D25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FDC0926D-3CEF-4BC6-AD04-7351BD9E429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26CF3C09-4F40-4B09-ADBC-B32070C4BBE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A042ACFC-9599-4C51-95E0-3904B03EF77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37D147AC-20B0-41FE-B492-DBF5D92A5AE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691CC8D1-A9A2-4F2D-BDAF-BC59C6B0140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3F9C2342-C1CC-4414-A0D2-C50435EAB28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73657E4B-97D5-4551-8EA2-EDDC9B3F8AB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DFDEC916-727D-4996-8E36-4BBABBB7048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8BFAB7F5-18B7-4ED5-A9F8-851B15D2BAA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5BF0DA3D-C512-4FFA-8868-DB56AEB49F5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B6D4718C-29D5-49DF-B4D1-808AB4F520F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33A2C1BA-A8FD-478A-BE08-AC51AA6DAF7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F772D872-5D35-4164-9391-90D45593773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24887108-38D3-4613-9DC0-29D77A86A59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20010C51-B480-4792-8DC0-462E67BD5C8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ECD701A7-A3E6-4542-AF20-76DF2E36B46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C2A9E154-2799-44BE-9922-6A41E3507B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5C4912D3-130B-441A-8DA1-CE47F2BF536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2AD9E5A1-F967-48EE-A449-94C8C3B7C49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C2FF5CE0-43E5-4D43-95E2-0C491232C3E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FB3F792D-C867-4DFD-8678-624DFE2A4F0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B9510A1A-58A9-454C-8615-B20D4A9F699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C9F7A459-A33D-4375-8762-DCD50542BBC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1D8E9729-F1F1-422F-A5A8-1642C42F5FD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27B851C4-6DBB-483F-B205-BBE186116DE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8F1B96B5-FFCB-4C02-B77E-59F358A4484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27A3FC2E-C9E4-4D37-8459-EB90BD8D2C0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8B4F1B86-67C6-41C6-BFC3-5E459B482A3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4BD7DE2B-5431-42E3-9796-63429B208B6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AABE54B8-5DA0-42F9-B90E-7A834AFC687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3B4F5525-54B7-4359-B6FD-F1300CCB1D1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E6454C35-628A-4C54-B146-F2AFE873256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FD4AAE72-7DDD-4C6A-881F-ECE4D6E171A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9C5D6DA9-3511-42C9-97FD-4534EA4E7E4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EA170F1E-F513-4B75-93A1-E768A89B3A2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C9BCAF38-3716-4432-B0A0-B7C21834DA3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00CFDFA7-DF65-452F-AB4A-9BD84515CA9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CB9CE14C-30DA-49AA-A697-586C33D71FC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F8524F53-1672-4AA4-A66A-DF3CF1B91FF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1E92A5C0-0DE5-412B-AC23-6759A790839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2E46EAE5-E28D-4C03-9A98-DC74FEF25EA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E9597D66-288A-4A75-99D7-E2C8799E0DB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9D74E64-E92B-4944-BF92-2850B460291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7C7D14B7-8E06-4E20-9A30-95BE78F2A7E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6D23F84B-EDBC-4DCC-B626-324D05EF0C1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5E118B2D-6B59-4E13-A8AF-CAA0D553F2C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2DA49DD7-DED7-485B-9042-ECCBC4CB592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F724D255-7259-443F-9CB5-FE9E6158764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75E9F96D-C104-4EA4-B3E3-3F39112D0B6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75531DD6-093E-4928-8B02-D760EB2A384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6940E839-705E-47A0-B6EB-7388A6C228B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81F38C29-2888-4502-A801-67B65FDF4A9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2CD60168-C893-4F3B-A369-62F398A511E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D0BFE705-9BB1-46D9-AD68-1FF464FB991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14912BAE-B07D-46A2-8A3C-63F98078896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9FA9262B-9D42-42D1-96C3-9B35DE1B448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8C0B7D31-F08D-4122-8828-A5DECFE17DC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17CE9162-F079-476D-93EE-C5B5063F4F3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BFF02F22-96C8-4382-BB51-B3BFD39A136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D307EDF4-D369-4380-B013-126B6B94ADD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F00319BB-95B2-4485-940A-79D8C836DD9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9033B6BF-6D4A-4832-8E2F-C59533694B1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8539DE23-24CA-48C3-BD6F-F2A6E6B1A38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557084A7-046C-42EA-A0F7-F3A4AD0A20D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2A20FDD1-CDA0-4D2D-A2DD-6EA3681BD2C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C5B0716F-C6A7-47FC-B36D-433B764A9E9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910794C4-7247-4F36-90A9-511F1438079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8FBBBC17-85C5-4C94-ACF7-509A89F3C5C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323061B8-D26F-4C41-8516-D373095FDE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9CC75DCD-C7BF-4BAD-9F77-9431537A937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A152491-E035-48D2-ABB2-D13ACBF3FE3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39767326-97BE-4075-AEEE-3770B6C4959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504953EC-BC51-4892-8856-DE16B8B5B17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E646AE64-5B3C-49C5-BE7D-9C67F3BA6F2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19084036-ADA7-40D6-B73B-06E2607349E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9A53A8C7-FE47-4714-AED1-CE040924DA9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B8FF68D8-7DD0-475B-94CF-B11D723B043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AE6F0D2A-8A34-4E15-99D5-8862870A1B8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CCBC12BF-19B0-470C-A83F-3DF6DAC2700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90749463-F412-4AC3-97BE-F53FF41B90A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723CD385-73E6-41EB-BEBA-3321AD186FE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54B48D73-426D-4342-A17F-F91F93E19C0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42F5FEB1-0847-4BD3-BD86-E4734F557B1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37AA52CF-876D-45D0-8950-11B677DE449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C2B8ABBF-BC88-498F-8B4D-6302E390D93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1768BFAC-07CB-48C0-BDC7-F9B9EE2D378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D456B27D-FF9A-4272-AD87-4E6FA178E49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2B07751B-DCE1-4066-84BB-0EF6F8CA03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4D95E30A-C75D-483D-A82E-DC8C8E75D49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20F950BF-866B-4579-8044-D451CF76671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72FA6A5B-AD77-4300-9C40-602B489F4E0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E51D1A0E-5217-4A27-A75D-44C1BD58405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AC7038E6-7581-4400-ADDA-341E6F970E9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A89BEC45-F8D0-4CBE-B84C-399F1F0EC6E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C29FBDD7-FE8C-4191-9861-9AE486E8899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2604A17F-EE51-4076-B2E1-BD748E0E22B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C5520492-8C8D-4F71-B7C5-B77A359A76D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9448B231-476F-4F25-B6DA-FACE6515E6F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B6A3F02B-4769-4452-9E76-5454D6FE919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FF1A396A-0076-4E92-999B-4599AC036B6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1C7114A6-A3C0-437C-9171-6F8A1DF6B46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CC5CB49C-0A78-43F6-AE75-58163113C2D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38DD7E5C-01DE-4441-8C7B-905AAC67D00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16E7F2BD-85B3-49CF-8DFC-078A4514A0E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990B20DB-6B16-4CBE-9979-D1619184D13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E542BD3F-8870-425B-B1CB-E56EE775607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A7995F2F-BDF3-4088-97A3-3863077960F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553989CF-97A8-43BC-BC10-CA8E04DDF37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C3847736-4C7F-4E88-82D5-1147E4098DB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BB99F10C-9A0A-4539-957B-9DBA58CE1A9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520B3451-E6E3-480F-8875-214E4F46C0D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5F2D8296-FEE9-4773-A326-3B0233878FC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E4A4882F-72A2-4E0B-9E02-97BBFD0872E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29FA71FB-5C58-464B-B766-20C8254865B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28B18A43-135F-4FC5-A095-1C3BFE31A8F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69F839E0-67D7-4690-8D2B-F6F56CE6479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59F21058-18A9-4BF5-B279-7321FD45A34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CD671C73-ED9A-47A0-A8F1-0E92931F299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2F59D819-DF9D-4F6A-875B-E5A5E38D016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E6F41256-9717-4736-B079-FE2597AB24D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5FE8C76C-07D9-4D36-948F-D0DB29F8C0F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E632CEBB-AEF7-404E-81B5-AF01FDAC2C7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9418832A-CBB8-4349-B614-E62DD618348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BC839523-43CD-4189-BD33-C73B8C8E06C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9FF26631-4482-4415-B401-D13D8217562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967AC08E-5A28-401F-9813-9BFDAA29D5B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3706970F-9444-4980-B112-6486DF7985B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FC04F646-788C-4987-A4C8-334F4AE99A6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CD6CADE1-AA85-4B6A-B1FB-DACEC075FB5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5396C5EE-B8E8-4699-A42A-DFF5DC44DDF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C5A628A-71E8-4EDA-83BA-6C222365E2D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D8344B73-6A69-4BC9-B82D-D32BE3E832E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2E6E2CB1-7DA6-47A8-9B8C-30C8FCE7447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8FFDAEDF-09A7-48DE-9DAD-0345A7A543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F431BD66-0E20-44CE-BC64-0C9C8D248E9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DBE04DE9-06EE-4B75-9712-A6766C0C703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FAD81B4C-30FE-4AB8-8861-9D9299ED66F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4511DE00-545E-4176-8B6E-79E07BEBADB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F5FC62CF-0C01-4EF0-92A8-E067E17DF59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536E2956-1C10-4B5E-9F86-66E0A897677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C7077F68-DB27-4B5E-9A28-6403E73E1C1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4777D74E-F2BF-4236-9610-F2D4E8A183E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C1FC059F-4E36-4F6C-8A83-CC144A611C8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2B78EC0-B4D1-42FB-8270-A9C584492BF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14007F93-9AC4-4EFF-A264-B3075CDC997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B4EE6ED8-1E32-44E9-9A29-C5CF0281F1D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889EB423-5B15-47E0-8B14-75574AA68E9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21037067-DDDC-4D4B-AEBC-9A31C7B7A58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CC161CA2-A42E-4A69-9E23-FF93BEE97F0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CD8F2A2D-8757-479F-AE60-073DA0081D3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149EEE9B-91AA-4D14-9109-A31815A74CB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8D1275C0-6777-4FFF-A83D-BD724B8615E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225F6BD6-A53A-4727-A3DD-0F7F9B641CE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5E0AB6CC-DB79-4771-853C-FAAAB83EA9B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89A7BEB1-2051-43AF-851F-80631E9A19C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1D835605-B46C-452F-80BF-24D239DDB31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741682D4-1E37-4A70-9AB4-B4820B1787C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6CC8177F-D6A7-4635-9F0F-3F988CEE1A7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66D39833-320E-4DD7-A2FA-98D5B6190D9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D3259B0E-46C6-4B66-92D5-15EBECC016E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D1BD0027-6387-4482-8411-B36A0BCF655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6CE4EAD9-D8EB-477B-AF11-3EA56CE9D30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9F9C6D36-2ECC-4D13-A875-C54C25F0097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89E130FD-E0D9-4D03-A464-FD327059DC5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598EFD47-D1D6-4914-B69E-DFE16D25AFC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D13CF0BA-0C18-4B49-8AEF-51E93EA4D12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E06F25A5-B7ED-4635-B396-D530100686F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ECD5D5B5-27E6-48E8-A6BE-6E021FACAE3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5AEEC147-0252-455D-A859-CB62E50BF56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460B61D6-88BA-44F6-A2B8-32AC1CFA31E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94E7FF9-C51E-4D7F-98EE-09EFEA6938E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68090C2D-F7E4-460F-9866-312BEB6FED2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8F6AC7C5-5E2A-45E3-870D-D120BD01BDE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CDC3142A-A5FF-4FC3-BB01-CA45E3CE9E3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2A1B26D5-A55A-47F2-8FB0-998E8D6DC4D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C8095E1F-B5E2-4E16-B1D4-D74317B9FA6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DEC51268-5DB0-4A94-9908-1525610D91A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0A49245D-1396-4DBC-A87A-DA57E6C40D2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E7FA9C2-611E-4EDB-8057-BDD78D1BF43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F82CF49C-0033-4B85-A0C9-3322FC7A51A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55E989D2-0704-458C-B5EC-868D41582B4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E5467BF5-4F80-4AFC-B48C-F3A5C4ABE28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B3E8127-D71A-4DC2-89A7-B7F4CEB837D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68E2B867-9A4B-40EA-8958-15AFCE58CB7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CED0853B-3994-4A3C-B899-9C78F20867F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BBC409C8-F469-4429-A191-5DED6B7A2CE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172C779F-6C47-4B3D-869B-5833AF6706D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4FAAD877-61B5-452A-BF00-E9D7E4C77D3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0CBC254E-ADE3-4753-A0CB-2FF8612767F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33385DB4-EF65-480C-8CB3-FB3263D231E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F1F5E9A8-263E-43A1-9F02-C9132F64DF6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2E082C01-490A-4C2A-A957-B4F0F8E39C6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A5FED752-4EFF-4209-9168-0C6DB4B7050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8CD7EC6F-FD44-453F-BD4A-B755C5F3003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AB71EEA6-3FB2-4E18-9D07-AEC35D830EB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9FAFB60E-CD08-4A13-9B90-EC2655898DE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64E164C4-D2A8-456B-A15D-431BB9FD91E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E7635B87-83DD-4BD8-8033-41EB6E12681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97F864ED-5402-4C4A-9C0C-D1007C76CD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D1BBAEF2-20FB-45DE-8384-D8FAF1781B4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826C2A89-1BA2-49FD-9AD8-CE885F643A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7A97C43C-7A66-4117-ABEF-6F30E6D83EC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9399F7D4-9EF1-40C8-A97C-349F3C9FCDC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823E1B96-E11C-4208-9346-F156638F09D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E6795EA8-7355-400E-8AF3-7FCDC81D707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1B97682A-DD1D-405D-A0DB-1557E174027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562A45CC-98B8-4E9B-B923-67590F79CF4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6CD955AA-B880-40DB-B649-94F9EFC93BF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0DC7FEAF-4819-4998-A14B-7A9879D022E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46087ECB-141D-4FAA-84A8-CC53B14150B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A46E2571-A9D3-4FAC-BA6B-0F495FAF075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6D314440-2EBB-4751-A051-4E260290486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C967205A-7885-4041-9183-7069009B58E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D106BE60-D1A3-4744-BEA3-CFFDCC46F0F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1691B147-FF98-405E-B3DD-A472335B7A1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4850C952-67B4-4211-A0B5-B643140FD5A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D59E6D25-4E71-412C-AB89-FDF3B4A0C38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7415C969-CA36-4F48-A4BF-10A944CE255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2C84C651-DB90-47D2-9335-20B412F7010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3B662A20-7046-455D-8145-9DDCA046044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9196FD93-D5B1-42AE-A144-84CA41C351B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ADFDBABC-79D4-4C6B-994C-35D11DC2998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681106A2-4D71-4511-9487-989F96C5735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B90D654B-946D-4C1C-BB64-9143082B971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763866D7-B017-4BAE-A8BF-7040C784873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A79AC1C5-F817-4C78-8C10-03514576DC2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88C54894-44AF-4557-AECF-91F4E300810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E8365ACB-5A8A-4F04-AC62-AA8D6E5D293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F3FF69E9-E2E5-4573-91B9-BA258C83730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4E61FF84-47A9-43BF-A2B2-4C4D966E65B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2434DBEA-E461-4756-89E1-8F2D941D1E4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CD776BC1-566E-43B3-82BC-DA13B087730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1533ECE5-6C76-4CFF-9D0F-22EEAF07963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F41A26AC-F11D-4022-A3DD-B101383B802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87E27BE7-F71A-4A9E-8F62-7603CE66CCD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EDAA8AA8-A741-4D13-B42B-9AB7DE02C03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C75F942D-384B-4AC7-A9B6-B5FE6812C52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20390AC0-123F-42DF-8757-3227983707D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88AFC665-7DE6-462E-B097-EE1D05CC2FF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0FA9BB58-D762-4DEF-8D1B-7C7DBE20E2F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3676A377-0E35-4193-B728-3484A576C17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C7FD058F-701E-41DD-8ECC-B61C3453FA1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C6F47928-4BE0-4642-A5AE-365BA2CB04F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33E8990F-31CE-4963-A1C7-898A6D9A5FB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EA82DC8C-25B9-44A6-A091-5168EF77C8C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A28712EF-493B-4298-BE00-DC4214211BE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6E194891-421E-4831-AE85-F83724BBE10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0E5C3A30-0A8F-4AFF-B23F-49555D2C18C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E00FD889-7200-4376-A6D5-FF2B719BCF8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E65824E2-7FD2-40CC-9006-7AC4ADC4071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296A07C9-F713-4871-96AC-8F74E68A3C8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E9D56930-3503-403C-A233-4EA2E475942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C1035671-A444-4C2B-B278-CE9C7D130F0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A8178352-1F5B-4611-AAA4-22CBCBCEA5C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32AD51BB-78C1-4487-81E1-193E285E4D8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D2E00ADA-53F6-4627-85D2-FF39C30A70C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29765AE6-C243-4DD7-BB1C-102446D66F5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0CC6A7ED-530D-4801-8B6B-DACCBCFC67E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5B738AF8-3A83-403E-89EC-640E6FB6D51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1BA67BDF-4312-4702-B47F-54F2EE4C917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2D34CBDD-44A5-4113-A253-873A8403C45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2695040D-2832-4510-B36A-B1AA02C859E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9A6CB0EE-65E1-4AD7-A314-5BA155DFB27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19BB6B78-F263-4A64-B2A2-ADA7EEBB24E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5DC12233-79AB-4D10-98B4-B3EAD0250EA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7B11F6AD-0CB3-4B23-BB5D-BA25E3E87E9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28FCF7B5-4998-43CB-827F-A46FEA0BD26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94BC0585-34A0-4675-ACED-6CA3211E07A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F0819885-D9AC-414B-A06E-D8259CE7FEF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02706097-0A60-4329-9265-18F6F377280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3A56AD86-9A1A-42FF-B565-C18FA5B91DA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F3D17DF6-BD4D-412B-A595-7AF7B9AC1CB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CCB677C8-5352-4E92-B222-3218EA2C65A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673790DE-5942-43CF-B966-03787B9D627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62383860-D929-412D-BCA2-8B1CEF1D268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C0ED2255-2CE0-4368-959E-0F7E07E1D60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7E177A5D-9CD8-408E-BF31-6691C4DB0A9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78B1FE77-04CF-4B53-A4E3-5DC12896F18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EECE94A3-A4C3-4AD0-9390-2DE151C2616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C3A0A803-8B3A-4BC6-ADFF-6457957B822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6A2B051E-E1C6-400A-92B7-8DE7A7B1F6B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92975F59-30F7-46BF-9693-DC51DDA6525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E75B8E87-A87D-4F35-A02D-D402D63CFFD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DED4B481-08E9-47B2-A1BD-08C9CFD9018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E2249EE9-CE00-4BA5-A79F-71FAB833405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4E340A7F-8706-40E3-BD8D-6ADD58FE08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6E43457E-D282-4A11-AB01-9B4C707E51A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B4F84B96-335B-4504-82C1-271F5018F8D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0EC5F743-04B5-47D9-9DB5-0214B662221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0443F23E-AC46-411D-80F8-6B030BF1441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755D8796-0C3F-4AE6-A345-440A806CC61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6AA1A02F-0CCB-432F-93AC-C1DFC9E1DE6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57FFFF67-EAF3-4B1F-99C9-FE25418E349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E51DEAE2-2606-489D-ACF7-829764D7ACF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8D7C4263-144A-4B0D-80B0-63624DBB573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76709BB4-05C4-4830-9980-054115C4C5E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522F5BF0-CBB9-4DE7-A5CC-87443F1C6DF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A74A8D77-5B32-47F2-A591-34B9A4FA0F6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B0D1CDF6-570A-4B4E-A131-31013C3118E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33B1956D-BE7A-4F30-B3AA-6158A6ECDAE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45FCA8E3-37BF-43E2-A716-C47DE763574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B27CF819-6B74-45A1-B46A-3D37371C68F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6D8156AA-A5D5-4909-97F0-74FCDEDBAD5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53651963-5A29-4FB7-8AC2-52577C84302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D5736249-D9A8-481E-82A1-B88801667DD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6F942DF7-E333-4D79-A6A4-1E7EC602003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29B28B7A-CCE6-430C-87A7-062713439FE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2FB696EC-1A98-4A0D-A57A-85B974DE0C7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9A17DB20-AE52-4DA4-9B19-EECC9A09574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B0605D6B-3C9B-49CA-8465-A206D6C9573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5B860945-C5DF-4462-B1F6-E859305C8F2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4633B1A4-DFD3-486A-BCDA-A70A59A9E5D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36AB3E0E-8FF3-4DA9-A780-8C9FBC7F40E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0796A24C-DF0C-41AD-A94F-47F38C5F32F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FEBD2578-6291-4D1A-8BF0-3DEA203F5AF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A7750BEA-DC4A-4736-A717-67E9E4B21FC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C37BCEA3-519B-43AA-A7E5-36D1947AD24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1F09FB41-6D99-4B17-B54D-2C9023B701D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3C5FA8C0-9C43-432D-9D9B-F7181C9AE5E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4CBF262B-CF55-40A7-8EA0-FB7EE577C32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E992311E-2DDE-4A7E-BF3E-BF2DDEB9843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EC695889-9AF2-49A5-ACC2-7E484310122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25FC05B5-5D1E-40A9-877C-10FC16CE489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4BB88C56-8956-4C04-B453-CC693379C0A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A87F47C0-A97D-4CD0-8D4C-248D7EDDE49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1A182DE0-6CA4-4F7D-84D9-B2D08BCC7EF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070DB236-8216-42F4-9C05-D737C06CCDD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5B34F2C2-6184-45B5-80A8-F7C28CD54B2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8F531119-7780-461A-81A5-68A9956549D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1F3010B-D6AB-4EA4-ADB9-A0032876BEE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929D2DA6-4BD8-4E6E-B407-8975670A71A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E14D5EBF-1642-4DC2-BC48-F29EE100457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B077D179-277A-414B-8A21-FEFDF6FA148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96043D84-8C3A-4B7B-9D6C-B982FE962D7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CDC7BF79-8EFC-4798-A20B-A063004C508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3BDF527E-E642-4997-B018-8AD9169D597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6B542E65-2247-40FD-87FD-F6456B10BDC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F631B536-9CD8-4C17-95C4-0273D617962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F7030DAD-AFC8-48A7-99D9-5020AEC8931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D4FDE6ED-020C-4778-B562-ED07B2CC8EC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EE6BC010-F935-40FA-BC69-C5FB262D366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E1F8047E-667F-4E25-ACD1-DB3D331BF2B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6B0812B5-6129-4E0B-9E9A-F1ACB8411A1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A6A08FFC-49F8-450D-A777-C990606E0B9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48F7FA4E-41E4-4091-A177-08F637BE87D8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4D5A2B8E-02AE-45A3-97DC-AF55885D3A9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CC0DB2AE-F9C0-4E55-9163-38D3BF3BB18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B3F85ADE-E32A-48EC-9842-4CD207C55A9F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F9A89C44-9CB4-43A0-8044-2E89D5B913C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E3D75DFD-048D-4B1C-8667-706C17FF288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9159CADC-E0E8-41D6-BB60-962A33ED21E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3412F6A1-4C91-470B-A35C-B1AE90DD4F2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79C3B4EC-DA60-4696-A1BC-14EFC3B9B67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CFB38A43-586A-45DF-8493-4DA0579FDF3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22F6C5FC-30AF-47B7-B840-52BC8C08E40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A281C37E-D6CB-4363-9BFB-C95E7BE82AF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E326BCC2-177F-49C3-9559-16E1D42B381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EFA42F9C-4307-41AA-A845-47FA1E60958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1751E974-7180-466C-B446-2D8DCBFB3B1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7991DA67-A4FF-4440-AF9B-778EF06B631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CE015E9B-71EC-46A8-9B0E-876D650E410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96F24FD1-07F5-46C9-9601-5E8A36CA3E9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DFE8A360-AC24-4CC2-A1B7-DF69DCFAA01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B6A3DA51-CFFA-4569-8E29-1FFED12844A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707B98C2-0A19-4E9D-9426-211E518C13F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B222E355-31AB-425A-BBD6-C3C88AF71AA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8E58FA7F-3E99-49FC-86F7-660D561BBF1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5AEDB831-049D-4355-996B-16021DC563F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26F33D8F-B988-4418-BED4-129607DF15F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63B9737F-7BA7-4CC3-A692-A66E8A4745D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53837E68-1FC8-45DA-B9D8-7033376DE7F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179CA6B9-683A-44FC-8E4E-CACA498CA43A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65F80134-8F09-4C19-B355-EFD003310702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F2BF9698-3F68-41A0-9545-4D4386904E4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69D36E93-E5D6-4DF0-BA8A-3F29D048A4F7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3BFAAB00-7140-41C2-81A1-1BA07A8F88A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39EDF2C4-2F2E-47D7-B15F-38E09E7F227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A4595749-8712-44F5-B91E-A1B2B5A3116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1AB5EFD4-55A7-4E49-B915-08624F5BA60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A2A33363-EFDC-40C5-BDAC-C9D979EE537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25AD7CE2-339B-484D-99EC-86DCE4A47F8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EC1C7892-FF08-4264-AC8F-EC4684B3623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1297A2EC-1092-4570-8500-E110A7B7A36B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D0042B1E-4F70-4907-8005-38B738FD4C6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4176A6C8-B261-4F50-B803-44D8D0BF5DA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08B718D9-2E76-429A-AD91-DE0F3032CA9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88BC5C6D-4885-4491-BDE2-541113DA434D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5919AA76-6630-4B4A-BF65-9692B21C1B3E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09FF9C92-FE69-4CBA-877B-9FB5D57410F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DFCA3EA9-E4DA-49CC-8C4B-BF0AE20C8DB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35F9683F-048D-445C-8359-1C49A47F3F4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7EC5FFF2-0788-44FC-BC30-51601FFA529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DF457F0E-F1F1-43F9-AF2D-0D8F7F5CD51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FEE2D731-7512-4D9D-86F0-7FD807C3CDD1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FB376A96-CFB0-4646-9A38-E02785D2273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ED416D19-555C-4AEC-929C-B33847E21EB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EB45600A-C78B-4B07-87AE-02B49CE57563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BF3F8878-1A55-4312-9717-D5AC7A80D4E6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3325173F-B6FE-47FE-ADFC-E7BE4BB744A4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9C2A169D-FEB7-4E59-BA3E-981530F3C275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88538562-A3DD-4CA7-86E7-A4708F021E4C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70FC17E0-4AC2-4E97-BF9F-CCD34AB31029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BC966931-BD3B-4A6A-92A9-597EA83C36F0}"/>
            </a:ext>
          </a:extLst>
        </xdr:cNvPr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0" name="TextBox 47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1" name="TextBox 48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2" name="TextBox 48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3" name="TextBox 48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4" name="TextBox 48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5" name="TextBox 48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6" name="TextBox 48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7" name="TextBox 48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8" name="TextBox 48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09" name="TextBox 48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0" name="TextBox 48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1" name="TextBox 48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2" name="TextBox 48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3" name="TextBox 48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4" name="TextBox 48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5" name="TextBox 48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6" name="TextBox 48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7" name="TextBox 48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8" name="TextBox 48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19" name="TextBox 48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0" name="TextBox 48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1" name="TextBox 48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2" name="TextBox 48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3" name="TextBox 48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4" name="TextBox 48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5" name="TextBox 48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6" name="TextBox 48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7" name="TextBox 48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8" name="TextBox 48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29" name="TextBox 48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0" name="TextBox 48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1" name="TextBox 48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2" name="TextBox 48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3" name="TextBox 48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4" name="TextBox 48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5" name="TextBox 48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6" name="TextBox 48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7" name="TextBox 48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8" name="TextBox 48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39" name="TextBox 48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0" name="TextBox 48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1" name="TextBox 48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2" name="TextBox 48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3" name="TextBox 48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4" name="TextBox 48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5" name="TextBox 48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6" name="TextBox 48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7" name="TextBox 48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8" name="TextBox 48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49" name="TextBox 48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0" name="TextBox 48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1" name="TextBox 48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2" name="TextBox 48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3" name="TextBox 48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4" name="TextBox 48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5" name="TextBox 48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6" name="TextBox 48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7" name="TextBox 48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8" name="TextBox 48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59" name="TextBox 48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0" name="TextBox 48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1" name="TextBox 48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2" name="TextBox 48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3" name="TextBox 48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4" name="TextBox 48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5" name="TextBox 48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6" name="TextBox 48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7" name="TextBox 48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8" name="TextBox 48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69" name="TextBox 48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0" name="TextBox 48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1" name="TextBox 48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2" name="TextBox 48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3" name="TextBox 48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4" name="TextBox 48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5" name="TextBox 48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6" name="TextBox 48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7" name="TextBox 48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8" name="TextBox 48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79" name="TextBox 48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0" name="TextBox 48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1" name="TextBox 48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2" name="TextBox 48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3" name="TextBox 48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4" name="TextBox 48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5" name="TextBox 48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6" name="TextBox 48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7" name="TextBox 48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8" name="TextBox 48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89" name="TextBox 48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0" name="TextBox 48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1" name="TextBox 48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2" name="TextBox 48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3" name="TextBox 48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4" name="TextBox 48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5" name="TextBox 48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6" name="TextBox 48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7" name="TextBox 48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8" name="TextBox 48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899" name="TextBox 48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0" name="TextBox 48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1" name="TextBox 49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2" name="TextBox 49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3" name="TextBox 49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4" name="TextBox 49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5" name="TextBox 49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6" name="TextBox 49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7" name="TextBox 49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8" name="TextBox 49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09" name="TextBox 49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0" name="TextBox 49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1" name="TextBox 49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2" name="TextBox 49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3" name="TextBox 49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4" name="TextBox 49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5" name="TextBox 49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6" name="TextBox 49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7" name="TextBox 49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8" name="TextBox 49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19" name="TextBox 49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0" name="TextBox 49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1" name="TextBox 49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2" name="TextBox 49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3" name="TextBox 49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4" name="TextBox 49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5" name="TextBox 49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6" name="TextBox 49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7" name="TextBox 49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8" name="TextBox 49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29" name="TextBox 49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0" name="TextBox 49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1" name="TextBox 49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2" name="TextBox 49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3" name="TextBox 49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4" name="TextBox 49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5" name="TextBox 49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6" name="TextBox 49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7" name="TextBox 49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8" name="TextBox 49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39" name="TextBox 49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0" name="TextBox 49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1" name="TextBox 49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2" name="TextBox 49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3" name="TextBox 49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4" name="TextBox 49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5" name="TextBox 49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6" name="TextBox 49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7" name="TextBox 49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8" name="TextBox 49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49" name="TextBox 49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0" name="TextBox 49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1" name="TextBox 49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2" name="TextBox 49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3" name="TextBox 49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4" name="TextBox 49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5" name="TextBox 49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6" name="TextBox 49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7" name="TextBox 49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8" name="TextBox 49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59" name="TextBox 49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0" name="TextBox 49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1" name="TextBox 49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2" name="TextBox 49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3" name="TextBox 49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4" name="TextBox 49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5" name="TextBox 49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6" name="TextBox 49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7" name="TextBox 49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8" name="TextBox 49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69" name="TextBox 49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0" name="TextBox 49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1" name="TextBox 49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2" name="TextBox 49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3" name="TextBox 49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4" name="TextBox 49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5" name="TextBox 49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6" name="TextBox 49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7" name="TextBox 49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8" name="TextBox 49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79" name="TextBox 49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0" name="TextBox 49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1" name="TextBox 49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2" name="TextBox 49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3" name="TextBox 49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4" name="TextBox 49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5" name="TextBox 49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6" name="TextBox 49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7" name="TextBox 49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8" name="TextBox 49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89" name="TextBox 49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0" name="TextBox 49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1" name="TextBox 49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2" name="TextBox 49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3" name="TextBox 49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4" name="TextBox 49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5" name="TextBox 49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6" name="TextBox 49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7" name="TextBox 49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8" name="TextBox 49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4999" name="TextBox 49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0" name="TextBox 49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1" name="TextBox 50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2" name="TextBox 50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3" name="TextBox 50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4" name="TextBox 50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5" name="TextBox 50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6" name="TextBox 50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7" name="TextBox 50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8" name="TextBox 50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09" name="TextBox 50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0" name="TextBox 50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1" name="TextBox 50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2" name="TextBox 50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3" name="TextBox 50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4" name="TextBox 50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5" name="TextBox 50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6" name="TextBox 50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7" name="TextBox 50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8" name="TextBox 50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19" name="TextBox 50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0" name="TextBox 50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1" name="TextBox 50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2" name="TextBox 50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3" name="TextBox 50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4" name="TextBox 50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5" name="TextBox 50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6" name="TextBox 50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7" name="TextBox 50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8" name="TextBox 50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29" name="TextBox 50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0" name="TextBox 50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1" name="TextBox 50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2" name="TextBox 50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3" name="TextBox 50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4" name="TextBox 50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5" name="TextBox 50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6" name="TextBox 50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7" name="TextBox 50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8" name="TextBox 50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39" name="TextBox 50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0" name="TextBox 50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1" name="TextBox 50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2" name="TextBox 50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3" name="TextBox 50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4" name="TextBox 50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5" name="TextBox 50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6" name="TextBox 50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7" name="TextBox 50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8" name="TextBox 50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49" name="TextBox 50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0" name="TextBox 50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1" name="TextBox 50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2" name="TextBox 50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3" name="TextBox 50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4" name="TextBox 50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5" name="TextBox 50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6" name="TextBox 50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7" name="TextBox 50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8" name="TextBox 50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59" name="TextBox 50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0" name="TextBox 50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1" name="TextBox 50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2" name="TextBox 50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3" name="TextBox 50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4" name="TextBox 50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5" name="TextBox 50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6" name="TextBox 50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7" name="TextBox 50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8" name="TextBox 50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69" name="TextBox 50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0" name="TextBox 50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1" name="TextBox 50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2" name="TextBox 50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3" name="TextBox 50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4" name="TextBox 50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5" name="TextBox 50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6" name="TextBox 50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7" name="TextBox 50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8" name="TextBox 50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79" name="TextBox 50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0" name="TextBox 50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1" name="TextBox 50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2" name="TextBox 50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3" name="TextBox 50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4" name="TextBox 50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5" name="TextBox 50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6" name="TextBox 50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7" name="TextBox 50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8" name="TextBox 50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89" name="TextBox 50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0" name="TextBox 50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1" name="TextBox 50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2" name="TextBox 50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3" name="TextBox 50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4" name="TextBox 50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5" name="TextBox 50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6" name="TextBox 50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7" name="TextBox 50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8" name="TextBox 50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099" name="TextBox 50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0" name="TextBox 50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1" name="TextBox 51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2" name="TextBox 51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3" name="TextBox 51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4" name="TextBox 51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5" name="TextBox 51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6" name="TextBox 51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7" name="TextBox 51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8" name="TextBox 51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09" name="TextBox 51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0" name="TextBox 51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1" name="TextBox 51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2" name="TextBox 51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3" name="TextBox 51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4" name="TextBox 51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5" name="TextBox 51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6" name="TextBox 51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7" name="TextBox 51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8" name="TextBox 51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19" name="TextBox 51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0" name="TextBox 51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1" name="TextBox 51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2" name="TextBox 51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3" name="TextBox 51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4" name="TextBox 51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5" name="TextBox 51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6" name="TextBox 51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7" name="TextBox 51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8" name="TextBox 51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29" name="TextBox 51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0" name="TextBox 51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1" name="TextBox 51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2" name="TextBox 51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3" name="TextBox 51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4" name="TextBox 51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5" name="TextBox 51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6" name="TextBox 51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7" name="TextBox 51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8" name="TextBox 51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39" name="TextBox 51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0" name="TextBox 51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1" name="TextBox 51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2" name="TextBox 51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3" name="TextBox 51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4" name="TextBox 51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5" name="TextBox 51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6" name="TextBox 51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7" name="TextBox 51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8" name="TextBox 51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49" name="TextBox 51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0" name="TextBox 51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1" name="TextBox 51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2" name="TextBox 51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3" name="TextBox 51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4" name="TextBox 51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5" name="TextBox 51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6" name="TextBox 51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7" name="TextBox 51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8" name="TextBox 51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59" name="TextBox 51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0" name="TextBox 51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1" name="TextBox 51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2" name="TextBox 51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3" name="TextBox 51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4" name="TextBox 51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5" name="TextBox 51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6" name="TextBox 51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7" name="TextBox 51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8" name="TextBox 51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69" name="TextBox 51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0" name="TextBox 51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1" name="TextBox 51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2" name="TextBox 51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3" name="TextBox 51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4" name="TextBox 51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5" name="TextBox 51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6" name="TextBox 51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7" name="TextBox 51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8" name="TextBox 51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79" name="TextBox 51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0" name="TextBox 51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1" name="TextBox 51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2" name="TextBox 51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3" name="TextBox 51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4" name="TextBox 51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5" name="TextBox 51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6" name="TextBox 51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7" name="TextBox 51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8" name="TextBox 51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89" name="TextBox 51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0" name="TextBox 51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1" name="TextBox 51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2" name="TextBox 51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3" name="TextBox 51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4" name="TextBox 51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5" name="TextBox 51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6" name="TextBox 51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7" name="TextBox 51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8" name="TextBox 51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199" name="TextBox 51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0" name="TextBox 51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1" name="TextBox 52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2" name="TextBox 52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3" name="TextBox 52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4" name="TextBox 52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5" name="TextBox 52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6" name="TextBox 52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7" name="TextBox 52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8" name="TextBox 52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09" name="TextBox 52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0" name="TextBox 52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1" name="TextBox 52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2" name="TextBox 52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3" name="TextBox 52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4" name="TextBox 52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5" name="TextBox 52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6" name="TextBox 52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7" name="TextBox 52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8" name="TextBox 52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19" name="TextBox 52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0" name="TextBox 52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1" name="TextBox 52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2" name="TextBox 52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3" name="TextBox 52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4" name="TextBox 52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5" name="TextBox 52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6" name="TextBox 52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7" name="TextBox 52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8" name="TextBox 52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29" name="TextBox 52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0" name="TextBox 52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1" name="TextBox 52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2" name="TextBox 52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3" name="TextBox 52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4" name="TextBox 52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5" name="TextBox 52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6" name="TextBox 52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7" name="TextBox 52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8" name="TextBox 52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39" name="TextBox 52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0" name="TextBox 52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1" name="TextBox 52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2" name="TextBox 52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3" name="TextBox 52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4" name="TextBox 52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5" name="TextBox 52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6" name="TextBox 52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7" name="TextBox 52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8" name="TextBox 52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49" name="TextBox 52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0" name="TextBox 52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1" name="TextBox 52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2" name="TextBox 52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3" name="TextBox 52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4" name="TextBox 52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5" name="TextBox 52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6" name="TextBox 52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7" name="TextBox 52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8" name="TextBox 52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59" name="TextBox 52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0" name="TextBox 52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1" name="TextBox 52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2" name="TextBox 52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3" name="TextBox 52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4" name="TextBox 52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5" name="TextBox 52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6" name="TextBox 52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7" name="TextBox 52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8" name="TextBox 52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69" name="TextBox 52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0" name="TextBox 52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1" name="TextBox 52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2" name="TextBox 52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3" name="TextBox 52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4" name="TextBox 52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5" name="TextBox 52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6" name="TextBox 52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7" name="TextBox 52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8" name="TextBox 52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79" name="TextBox 52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0" name="TextBox 52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1" name="TextBox 52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2" name="TextBox 52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3" name="TextBox 52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4" name="TextBox 52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5" name="TextBox 52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6" name="TextBox 52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7" name="TextBox 52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8" name="TextBox 52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89" name="TextBox 52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0" name="TextBox 52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1" name="TextBox 52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2" name="TextBox 52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3" name="TextBox 52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4" name="TextBox 52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5" name="TextBox 52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6" name="TextBox 52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7" name="TextBox 52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8" name="TextBox 52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299" name="TextBox 52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0" name="TextBox 52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1" name="TextBox 53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2" name="TextBox 53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3" name="TextBox 53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4" name="TextBox 53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5" name="TextBox 53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6" name="TextBox 53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7" name="TextBox 53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8" name="TextBox 53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09" name="TextBox 53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0" name="TextBox 53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1" name="TextBox 53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2" name="TextBox 53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3" name="TextBox 53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4" name="TextBox 53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5" name="TextBox 53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6" name="TextBox 53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7" name="TextBox 53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8" name="TextBox 53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19" name="TextBox 53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0" name="TextBox 53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1" name="TextBox 53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2" name="TextBox 53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3" name="TextBox 53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4" name="TextBox 53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5" name="TextBox 53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6" name="TextBox 53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7" name="TextBox 53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8" name="TextBox 53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29" name="TextBox 53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0" name="TextBox 53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1" name="TextBox 53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2" name="TextBox 53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3" name="TextBox 53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4" name="TextBox 53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5" name="TextBox 53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6" name="TextBox 53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7" name="TextBox 53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8" name="TextBox 53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39" name="TextBox 53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0" name="TextBox 53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1" name="TextBox 53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2" name="TextBox 53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3" name="TextBox 53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4" name="TextBox 53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5" name="TextBox 53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6" name="TextBox 53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7" name="TextBox 53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8" name="TextBox 53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49" name="TextBox 53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0" name="TextBox 53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1" name="TextBox 53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2" name="TextBox 53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3" name="TextBox 53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4" name="TextBox 53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5" name="TextBox 53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6" name="TextBox 53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7" name="TextBox 53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8" name="TextBox 53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59" name="TextBox 53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0" name="TextBox 53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1" name="TextBox 53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2" name="TextBox 53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3" name="TextBox 53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4" name="TextBox 53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5" name="TextBox 53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6" name="TextBox 53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7" name="TextBox 53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8" name="TextBox 53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69" name="TextBox 53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0" name="TextBox 53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1" name="TextBox 53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2" name="TextBox 53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3" name="TextBox 53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4" name="TextBox 53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5" name="TextBox 53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6" name="TextBox 53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7" name="TextBox 53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8" name="TextBox 53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79" name="TextBox 53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0" name="TextBox 53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1" name="TextBox 53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2" name="TextBox 53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3" name="TextBox 53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4" name="TextBox 53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5" name="TextBox 53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6" name="TextBox 53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7" name="TextBox 53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8" name="TextBox 53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89" name="TextBox 53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0" name="TextBox 53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1" name="TextBox 53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2" name="TextBox 53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3" name="TextBox 53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4" name="TextBox 53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5" name="TextBox 53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6" name="TextBox 53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7" name="TextBox 53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8" name="TextBox 53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399" name="TextBox 53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0" name="TextBox 53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1" name="TextBox 54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2" name="TextBox 54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3" name="TextBox 54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4" name="TextBox 54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5" name="TextBox 54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6" name="TextBox 54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7" name="TextBox 54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8" name="TextBox 54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09" name="TextBox 54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0" name="TextBox 54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1" name="TextBox 54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2" name="TextBox 54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3" name="TextBox 54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4" name="TextBox 54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5" name="TextBox 54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6" name="TextBox 54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7" name="TextBox 54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8" name="TextBox 54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19" name="TextBox 54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0" name="TextBox 54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1" name="TextBox 54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2" name="TextBox 54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3" name="TextBox 54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4" name="TextBox 54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5" name="TextBox 54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6" name="TextBox 54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7" name="TextBox 54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8" name="TextBox 54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29" name="TextBox 54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0" name="TextBox 54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1" name="TextBox 54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2" name="TextBox 54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3" name="TextBox 54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4" name="TextBox 54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5" name="TextBox 54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6" name="TextBox 54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7" name="TextBox 54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8" name="TextBox 54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39" name="TextBox 54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0" name="TextBox 54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1" name="TextBox 54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2" name="TextBox 54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3" name="TextBox 54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4" name="TextBox 54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5" name="TextBox 54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6" name="TextBox 54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7" name="TextBox 54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8" name="TextBox 54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49" name="TextBox 54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0" name="TextBox 54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1" name="TextBox 54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2" name="TextBox 54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3" name="TextBox 54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4" name="TextBox 54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5" name="TextBox 54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6" name="TextBox 54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7" name="TextBox 54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8" name="TextBox 54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59" name="TextBox 54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0" name="TextBox 54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1" name="TextBox 54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2" name="TextBox 54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3" name="TextBox 54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4" name="TextBox 54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5" name="TextBox 54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6" name="TextBox 54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7" name="TextBox 54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8" name="TextBox 54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69" name="TextBox 54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0" name="TextBox 54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1" name="TextBox 54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2" name="TextBox 54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3" name="TextBox 54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4" name="TextBox 54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5" name="TextBox 54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6" name="TextBox 54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7" name="TextBox 54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8" name="TextBox 54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79" name="TextBox 54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0" name="TextBox 54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1" name="TextBox 54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2" name="TextBox 54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3" name="TextBox 54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4" name="TextBox 54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5" name="TextBox 54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6" name="TextBox 54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7" name="TextBox 54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8" name="TextBox 54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89" name="TextBox 54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0" name="TextBox 54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1" name="TextBox 54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2" name="TextBox 54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3" name="TextBox 54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4" name="TextBox 54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5" name="TextBox 54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6" name="TextBox 54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7" name="TextBox 54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8" name="TextBox 54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499" name="TextBox 54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0" name="TextBox 54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1" name="TextBox 55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2" name="TextBox 55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3" name="TextBox 55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4" name="TextBox 55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5" name="TextBox 55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6" name="TextBox 55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7" name="TextBox 55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8" name="TextBox 55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09" name="TextBox 55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0" name="TextBox 55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1" name="TextBox 55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2" name="TextBox 55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3" name="TextBox 55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4" name="TextBox 55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5" name="TextBox 55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6" name="TextBox 55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7" name="TextBox 55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8" name="TextBox 55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19" name="TextBox 55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0" name="TextBox 55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1" name="TextBox 55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2" name="TextBox 55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3" name="TextBox 55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4" name="TextBox 55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5" name="TextBox 55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6" name="TextBox 55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7" name="TextBox 55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8" name="TextBox 55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29" name="TextBox 55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0" name="TextBox 55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1" name="TextBox 55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2" name="TextBox 55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3" name="TextBox 55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4" name="TextBox 55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5" name="TextBox 55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6" name="TextBox 55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7" name="TextBox 55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8" name="TextBox 55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39" name="TextBox 55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0" name="TextBox 55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1" name="TextBox 55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2" name="TextBox 55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3" name="TextBox 55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4" name="TextBox 55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5" name="TextBox 55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6" name="TextBox 55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7" name="TextBox 55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8" name="TextBox 55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49" name="TextBox 55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0" name="TextBox 55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1" name="TextBox 55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2" name="TextBox 55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3" name="TextBox 55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4" name="TextBox 55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5" name="TextBox 55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6" name="TextBox 55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7" name="TextBox 55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8" name="TextBox 55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59" name="TextBox 55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0" name="TextBox 55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1" name="TextBox 55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2" name="TextBox 55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3" name="TextBox 55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4" name="TextBox 55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5" name="TextBox 55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6" name="TextBox 55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7" name="TextBox 55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8" name="TextBox 55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69" name="TextBox 55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0" name="TextBox 55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1" name="TextBox 55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2" name="TextBox 55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3" name="TextBox 55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4" name="TextBox 55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5" name="TextBox 55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6" name="TextBox 55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7" name="TextBox 55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8" name="TextBox 55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79" name="TextBox 55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0" name="TextBox 55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1" name="TextBox 55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2" name="TextBox 55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3" name="TextBox 55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4" name="TextBox 55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5" name="TextBox 55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6" name="TextBox 55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7" name="TextBox 55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8" name="TextBox 55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89" name="TextBox 55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0" name="TextBox 55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1" name="TextBox 55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2" name="TextBox 55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3" name="TextBox 55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4" name="TextBox 55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5" name="TextBox 55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6" name="TextBox 55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7" name="TextBox 55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8" name="TextBox 55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599" name="TextBox 55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0" name="TextBox 55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1" name="TextBox 56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2" name="TextBox 56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3" name="TextBox 56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4" name="TextBox 56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5" name="TextBox 56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6" name="TextBox 56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7" name="TextBox 56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8" name="TextBox 56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09" name="TextBox 56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0" name="TextBox 56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1" name="TextBox 56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2" name="TextBox 56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3" name="TextBox 56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4" name="TextBox 56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5" name="TextBox 56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6" name="TextBox 56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7" name="TextBox 56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8" name="TextBox 56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19" name="TextBox 56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0" name="TextBox 56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1" name="TextBox 56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2" name="TextBox 56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3" name="TextBox 56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4" name="TextBox 56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5" name="TextBox 56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6" name="TextBox 56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7" name="TextBox 56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8" name="TextBox 56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29" name="TextBox 56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0" name="TextBox 56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1" name="TextBox 56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2" name="TextBox 56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3" name="TextBox 56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4" name="TextBox 56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5" name="TextBox 56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6" name="TextBox 56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7" name="TextBox 56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8" name="TextBox 56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39" name="TextBox 56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0" name="TextBox 56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1" name="TextBox 56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2" name="TextBox 56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3" name="TextBox 56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4" name="TextBox 56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5" name="TextBox 56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6" name="TextBox 56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7" name="TextBox 56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8" name="TextBox 56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49" name="TextBox 56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0" name="TextBox 56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1" name="TextBox 56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2" name="TextBox 56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3" name="TextBox 56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4" name="TextBox 56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5" name="TextBox 56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6" name="TextBox 56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7" name="TextBox 56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8" name="TextBox 56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59" name="TextBox 56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0" name="TextBox 56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1" name="TextBox 56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2" name="TextBox 56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3" name="TextBox 56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4" name="TextBox 56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5" name="TextBox 56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6" name="TextBox 56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7" name="TextBox 56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8" name="TextBox 56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69" name="TextBox 56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0" name="TextBox 56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1" name="TextBox 56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2" name="TextBox 56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3" name="TextBox 56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4" name="TextBox 56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5" name="TextBox 56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6" name="TextBox 56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7" name="TextBox 56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8" name="TextBox 56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79" name="TextBox 56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0" name="TextBox 56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1" name="TextBox 56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2" name="TextBox 56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3" name="TextBox 56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4" name="TextBox 56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5" name="TextBox 56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6" name="TextBox 56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7" name="TextBox 56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8" name="TextBox 56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89" name="TextBox 56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0" name="TextBox 56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1" name="TextBox 56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2" name="TextBox 56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3" name="TextBox 56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4" name="TextBox 56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5" name="TextBox 56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6" name="TextBox 56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7" name="TextBox 56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8" name="TextBox 56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699" name="TextBox 56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0" name="TextBox 56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1" name="TextBox 57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2" name="TextBox 57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3" name="TextBox 57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4" name="TextBox 57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5" name="TextBox 57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6" name="TextBox 57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7" name="TextBox 57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8" name="TextBox 57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09" name="TextBox 57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0" name="TextBox 57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1" name="TextBox 57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2" name="TextBox 57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3" name="TextBox 57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4" name="TextBox 57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5" name="TextBox 57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6" name="TextBox 57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7" name="TextBox 57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8" name="TextBox 57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19" name="TextBox 57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0" name="TextBox 57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1" name="TextBox 57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2" name="TextBox 57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3" name="TextBox 57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4" name="TextBox 57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5" name="TextBox 57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6" name="TextBox 57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7" name="TextBox 57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8" name="TextBox 57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29" name="TextBox 57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0" name="TextBox 57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1" name="TextBox 57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2" name="TextBox 57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3" name="TextBox 57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4" name="TextBox 57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5" name="TextBox 57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6" name="TextBox 57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7" name="TextBox 57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8" name="TextBox 57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39" name="TextBox 57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0" name="TextBox 57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1" name="TextBox 57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2" name="TextBox 57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3" name="TextBox 57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4" name="TextBox 57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5" name="TextBox 57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6" name="TextBox 57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7" name="TextBox 57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8" name="TextBox 57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49" name="TextBox 57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0" name="TextBox 57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1" name="TextBox 57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2" name="TextBox 57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3" name="TextBox 57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4" name="TextBox 57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5" name="TextBox 57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6" name="TextBox 57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7" name="TextBox 57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8" name="TextBox 57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59" name="TextBox 57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0" name="TextBox 57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1" name="TextBox 57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2" name="TextBox 57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3" name="TextBox 57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4" name="TextBox 57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5" name="TextBox 57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6" name="TextBox 57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7" name="TextBox 57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8" name="TextBox 57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69" name="TextBox 57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0" name="TextBox 57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1" name="TextBox 57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2" name="TextBox 57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3" name="TextBox 57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4" name="TextBox 57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5" name="TextBox 57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6" name="TextBox 57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7" name="TextBox 57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8" name="TextBox 57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79" name="TextBox 57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0" name="TextBox 57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1" name="TextBox 57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2" name="TextBox 57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3" name="TextBox 57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4" name="TextBox 57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5" name="TextBox 57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6" name="TextBox 57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7" name="TextBox 57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8" name="TextBox 57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89" name="TextBox 57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0" name="TextBox 57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1" name="TextBox 57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2" name="TextBox 57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3" name="TextBox 57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4" name="TextBox 57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5" name="TextBox 57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6" name="TextBox 57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7" name="TextBox 57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8" name="TextBox 57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799" name="TextBox 57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0" name="TextBox 57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1" name="TextBox 58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2" name="TextBox 58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3" name="TextBox 58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4" name="TextBox 58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5" name="TextBox 58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6" name="TextBox 58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7" name="TextBox 58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8" name="TextBox 58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09" name="TextBox 58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0" name="TextBox 58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1" name="TextBox 58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2" name="TextBox 58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3" name="TextBox 58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4" name="TextBox 58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5" name="TextBox 58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6" name="TextBox 58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7" name="TextBox 58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8" name="TextBox 58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19" name="TextBox 58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0" name="TextBox 58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1" name="TextBox 58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2" name="TextBox 58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3" name="TextBox 58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4" name="TextBox 58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5" name="TextBox 58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6" name="TextBox 58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7" name="TextBox 58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8" name="TextBox 58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29" name="TextBox 58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0" name="TextBox 58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1" name="TextBox 58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2" name="TextBox 58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3" name="TextBox 58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4" name="TextBox 58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5" name="TextBox 58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6" name="TextBox 58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7" name="TextBox 58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8" name="TextBox 58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39" name="TextBox 58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0" name="TextBox 58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1" name="TextBox 58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2" name="TextBox 58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3" name="TextBox 58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4" name="TextBox 58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5" name="TextBox 58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6" name="TextBox 58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7" name="TextBox 58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8" name="TextBox 58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49" name="TextBox 58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0" name="TextBox 58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1" name="TextBox 58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2" name="TextBox 58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3" name="TextBox 58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4" name="TextBox 58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5" name="TextBox 58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6" name="TextBox 58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7" name="TextBox 58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8" name="TextBox 58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59" name="TextBox 58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0" name="TextBox 58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1" name="TextBox 58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2" name="TextBox 58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3" name="TextBox 58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4" name="TextBox 58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5" name="TextBox 58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6" name="TextBox 58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7" name="TextBox 58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8" name="TextBox 58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69" name="TextBox 58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0" name="TextBox 58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1" name="TextBox 58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2" name="TextBox 58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3" name="TextBox 58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4" name="TextBox 58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5" name="TextBox 58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6" name="TextBox 58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7" name="TextBox 58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8" name="TextBox 58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79" name="TextBox 58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0" name="TextBox 58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1" name="TextBox 58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2" name="TextBox 58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3" name="TextBox 58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4" name="TextBox 58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5" name="TextBox 58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6" name="TextBox 58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7" name="TextBox 58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8" name="TextBox 58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89" name="TextBox 58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0" name="TextBox 58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1" name="TextBox 58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2" name="TextBox 58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3" name="TextBox 58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4" name="TextBox 58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5" name="TextBox 58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6" name="TextBox 58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7" name="TextBox 58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8" name="TextBox 58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899" name="TextBox 58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0" name="TextBox 58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1" name="TextBox 59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2" name="TextBox 59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3" name="TextBox 59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4" name="TextBox 59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5" name="TextBox 59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6" name="TextBox 59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7" name="TextBox 59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8" name="TextBox 59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09" name="TextBox 59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0" name="TextBox 59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1" name="TextBox 59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2" name="TextBox 59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3" name="TextBox 59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4" name="TextBox 59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5" name="TextBox 59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6" name="TextBox 59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7" name="TextBox 59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8" name="TextBox 59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19" name="TextBox 59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0" name="TextBox 59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1" name="TextBox 59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2" name="TextBox 59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3" name="TextBox 59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4" name="TextBox 59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5" name="TextBox 59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6" name="TextBox 59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7" name="TextBox 59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8" name="TextBox 59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29" name="TextBox 59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0" name="TextBox 59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1" name="TextBox 59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2" name="TextBox 59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3" name="TextBox 59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4" name="TextBox 59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5" name="TextBox 59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6" name="TextBox 59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7" name="TextBox 59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8" name="TextBox 59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39" name="TextBox 59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0" name="TextBox 59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1" name="TextBox 59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2" name="TextBox 59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3" name="TextBox 59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4" name="TextBox 59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5" name="TextBox 59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6" name="TextBox 59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7" name="TextBox 59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8" name="TextBox 59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49" name="TextBox 59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0" name="TextBox 59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1" name="TextBox 59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2" name="TextBox 59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3" name="TextBox 59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4" name="TextBox 59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5" name="TextBox 59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6" name="TextBox 59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7" name="TextBox 59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8" name="TextBox 59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59" name="TextBox 59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0" name="TextBox 59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1" name="TextBox 59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2" name="TextBox 59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3" name="TextBox 59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4" name="TextBox 59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5" name="TextBox 59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6" name="TextBox 59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7" name="TextBox 59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8" name="TextBox 59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69" name="TextBox 59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0" name="TextBox 59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1" name="TextBox 59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2" name="TextBox 59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3" name="TextBox 59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4" name="TextBox 59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5" name="TextBox 59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6" name="TextBox 59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7" name="TextBox 59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8" name="TextBox 59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79" name="TextBox 59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0" name="TextBox 59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1" name="TextBox 59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2" name="TextBox 59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3" name="TextBox 59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4" name="TextBox 59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5" name="TextBox 59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6" name="TextBox 59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7" name="TextBox 59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8" name="TextBox 59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89" name="TextBox 59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0" name="TextBox 59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1" name="TextBox 59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2" name="TextBox 59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3" name="TextBox 59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4" name="TextBox 59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5" name="TextBox 59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6" name="TextBox 59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7" name="TextBox 59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8" name="TextBox 59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5999" name="TextBox 59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0" name="TextBox 59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1" name="TextBox 60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2" name="TextBox 60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3" name="TextBox 60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4" name="TextBox 60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5" name="TextBox 60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6" name="TextBox 60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7" name="TextBox 60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8" name="TextBox 60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09" name="TextBox 60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0" name="TextBox 60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1" name="TextBox 60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2" name="TextBox 60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3" name="TextBox 60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4" name="TextBox 60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5" name="TextBox 60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6" name="TextBox 60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7" name="TextBox 60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8" name="TextBox 60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19" name="TextBox 60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0" name="TextBox 60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1" name="TextBox 60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2" name="TextBox 60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3" name="TextBox 60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4" name="TextBox 60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5" name="TextBox 60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6" name="TextBox 60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7" name="TextBox 60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8" name="TextBox 60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29" name="TextBox 60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0" name="TextBox 60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1" name="TextBox 60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2" name="TextBox 60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3" name="TextBox 60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4" name="TextBox 60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5" name="TextBox 60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6" name="TextBox 60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7" name="TextBox 60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8" name="TextBox 60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39" name="TextBox 60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0" name="TextBox 60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1" name="TextBox 60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2" name="TextBox 60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3" name="TextBox 60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4" name="TextBox 60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5" name="TextBox 60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6" name="TextBox 60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7" name="TextBox 60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8" name="TextBox 60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49" name="TextBox 60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0" name="TextBox 60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1" name="TextBox 60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2" name="TextBox 60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3" name="TextBox 60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4" name="TextBox 60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5" name="TextBox 60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6" name="TextBox 60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7" name="TextBox 60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8" name="TextBox 60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59" name="TextBox 60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0" name="TextBox 60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1" name="TextBox 60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2" name="TextBox 60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3" name="TextBox 60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4" name="TextBox 60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5" name="TextBox 60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6" name="TextBox 60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7" name="TextBox 60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8" name="TextBox 60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69" name="TextBox 60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0" name="TextBox 60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1" name="TextBox 60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2" name="TextBox 60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3" name="TextBox 60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4" name="TextBox 60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5" name="TextBox 60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6" name="TextBox 60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7" name="TextBox 60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8" name="TextBox 60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79" name="TextBox 60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0" name="TextBox 60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1" name="TextBox 60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2" name="TextBox 60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3" name="TextBox 60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4" name="TextBox 60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5" name="TextBox 60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6" name="TextBox 60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7" name="TextBox 60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8" name="TextBox 60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89" name="TextBox 60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0" name="TextBox 60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1" name="TextBox 60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2" name="TextBox 60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3" name="TextBox 60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4" name="TextBox 60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5" name="TextBox 60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6" name="TextBox 60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7" name="TextBox 60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8" name="TextBox 60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099" name="TextBox 60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0" name="TextBox 60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1" name="TextBox 61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2" name="TextBox 61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3" name="TextBox 61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4" name="TextBox 61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5" name="TextBox 61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6" name="TextBox 61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7" name="TextBox 61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8" name="TextBox 61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09" name="TextBox 61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0" name="TextBox 61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1" name="TextBox 61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2" name="TextBox 61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3" name="TextBox 61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4" name="TextBox 61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5" name="TextBox 61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6" name="TextBox 61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7" name="TextBox 61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8" name="TextBox 61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19" name="TextBox 61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0" name="TextBox 61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1" name="TextBox 61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2" name="TextBox 61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3" name="TextBox 61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4" name="TextBox 61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5" name="TextBox 61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6" name="TextBox 61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7" name="TextBox 61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8" name="TextBox 61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29" name="TextBox 61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0" name="TextBox 61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1" name="TextBox 61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2" name="TextBox 61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3" name="TextBox 61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4" name="TextBox 61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5" name="TextBox 61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6" name="TextBox 61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7" name="TextBox 61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8" name="TextBox 61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39" name="TextBox 61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0" name="TextBox 61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1" name="TextBox 61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2" name="TextBox 61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3" name="TextBox 61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4" name="TextBox 61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5" name="TextBox 61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6" name="TextBox 61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7" name="TextBox 61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8" name="TextBox 61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49" name="TextBox 61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0" name="TextBox 61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1" name="TextBox 61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2" name="TextBox 61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3" name="TextBox 61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4" name="TextBox 61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5" name="TextBox 61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6" name="TextBox 61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7" name="TextBox 61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8" name="TextBox 61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59" name="TextBox 61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0" name="TextBox 61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1" name="TextBox 61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2" name="TextBox 61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3" name="TextBox 61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4" name="TextBox 61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5" name="TextBox 61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6" name="TextBox 61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7" name="TextBox 61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8" name="TextBox 61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69" name="TextBox 61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0" name="TextBox 61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1" name="TextBox 61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2" name="TextBox 61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3" name="TextBox 61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4" name="TextBox 61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5" name="TextBox 61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6" name="TextBox 61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7" name="TextBox 61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8" name="TextBox 61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79" name="TextBox 61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0" name="TextBox 61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1" name="TextBox 61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2" name="TextBox 61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3" name="TextBox 61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4" name="TextBox 61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5" name="TextBox 61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6" name="TextBox 61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7" name="TextBox 61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8" name="TextBox 61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89" name="TextBox 61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0" name="TextBox 61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1" name="TextBox 61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2" name="TextBox 61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3" name="TextBox 61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4" name="TextBox 61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5" name="TextBox 61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6" name="TextBox 61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7" name="TextBox 61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8" name="TextBox 61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199" name="TextBox 61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0" name="TextBox 61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1" name="TextBox 62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2" name="TextBox 62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3" name="TextBox 62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4" name="TextBox 62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5" name="TextBox 62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6" name="TextBox 62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7" name="TextBox 62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8" name="TextBox 62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09" name="TextBox 62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0" name="TextBox 62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1" name="TextBox 62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2" name="TextBox 62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3" name="TextBox 62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4" name="TextBox 62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5" name="TextBox 62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6" name="TextBox 62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7" name="TextBox 62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8" name="TextBox 62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19" name="TextBox 62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0" name="TextBox 62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1" name="TextBox 62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2" name="TextBox 62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3" name="TextBox 62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4" name="TextBox 62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5" name="TextBox 62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6" name="TextBox 62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7" name="TextBox 62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8" name="TextBox 62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29" name="TextBox 62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0" name="TextBox 62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1" name="TextBox 62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2" name="TextBox 62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3" name="TextBox 62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4" name="TextBox 62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5" name="TextBox 62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6" name="TextBox 62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7" name="TextBox 62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8" name="TextBox 62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39" name="TextBox 62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0" name="TextBox 62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1" name="TextBox 62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2" name="TextBox 62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3" name="TextBox 62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4" name="TextBox 62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5" name="TextBox 62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6" name="TextBox 62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7" name="TextBox 62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8" name="TextBox 62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49" name="TextBox 62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0" name="TextBox 62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1" name="TextBox 62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2" name="TextBox 62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3" name="TextBox 62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4" name="TextBox 62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5" name="TextBox 62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6" name="TextBox 62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7" name="TextBox 62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8" name="TextBox 62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59" name="TextBox 62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0" name="TextBox 62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1" name="TextBox 62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2" name="TextBox 62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3" name="TextBox 62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4" name="TextBox 62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5" name="TextBox 62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6" name="TextBox 62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7" name="TextBox 62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8" name="TextBox 62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69" name="TextBox 62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0" name="TextBox 62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1" name="TextBox 62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2" name="TextBox 62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3" name="TextBox 62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4" name="TextBox 62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5" name="TextBox 62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6" name="TextBox 62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7" name="TextBox 62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8" name="TextBox 62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79" name="TextBox 62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0" name="TextBox 62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1" name="TextBox 62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2" name="TextBox 62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3" name="TextBox 62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4" name="TextBox 62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5" name="TextBox 62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6" name="TextBox 62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7" name="TextBox 62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8" name="TextBox 62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89" name="TextBox 62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0" name="TextBox 62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1" name="TextBox 62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2" name="TextBox 62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3" name="TextBox 62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4" name="TextBox 62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5" name="TextBox 62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6" name="TextBox 62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7" name="TextBox 62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8" name="TextBox 62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299" name="TextBox 62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0" name="TextBox 62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1" name="TextBox 63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2" name="TextBox 63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3" name="TextBox 63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4" name="TextBox 63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5" name="TextBox 63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6" name="TextBox 63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7" name="TextBox 63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8" name="TextBox 63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09" name="TextBox 63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0" name="TextBox 63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1" name="TextBox 63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2" name="TextBox 63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3" name="TextBox 63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4" name="TextBox 63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5" name="TextBox 63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6" name="TextBox 63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7" name="TextBox 63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8" name="TextBox 63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19" name="TextBox 63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0" name="TextBox 63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1" name="TextBox 63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2" name="TextBox 63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3" name="TextBox 63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4" name="TextBox 63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5" name="TextBox 63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6" name="TextBox 63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7" name="TextBox 63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8" name="TextBox 63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29" name="TextBox 63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0" name="TextBox 63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1" name="TextBox 63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2" name="TextBox 63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3" name="TextBox 63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4" name="TextBox 63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5" name="TextBox 63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6" name="TextBox 63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7" name="TextBox 63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8" name="TextBox 63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39" name="TextBox 63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0" name="TextBox 63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1" name="TextBox 63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2" name="TextBox 63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3" name="TextBox 63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4" name="TextBox 63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5" name="TextBox 63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6" name="TextBox 63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7" name="TextBox 63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8" name="TextBox 63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49" name="TextBox 63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0" name="TextBox 63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1" name="TextBox 63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2" name="TextBox 63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3" name="TextBox 63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4" name="TextBox 63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5" name="TextBox 63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6" name="TextBox 63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7" name="TextBox 63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8" name="TextBox 63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59" name="TextBox 63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0" name="TextBox 63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1" name="TextBox 63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2" name="TextBox 63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3" name="TextBox 63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4" name="TextBox 63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5" name="TextBox 63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6" name="TextBox 63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7" name="TextBox 63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8" name="TextBox 63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69" name="TextBox 63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0" name="TextBox 63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1" name="TextBox 63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2" name="TextBox 63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3" name="TextBox 63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4" name="TextBox 63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5" name="TextBox 63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6" name="TextBox 63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7" name="TextBox 63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8" name="TextBox 63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79" name="TextBox 63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0" name="TextBox 63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1" name="TextBox 63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2" name="TextBox 63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3" name="TextBox 63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4" name="TextBox 63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5" name="TextBox 63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6" name="TextBox 63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7" name="TextBox 63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8" name="TextBox 63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89" name="TextBox 63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0" name="TextBox 63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1" name="TextBox 63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2" name="TextBox 63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3" name="TextBox 63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4" name="TextBox 63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5" name="TextBox 63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6" name="TextBox 63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7" name="TextBox 63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8" name="TextBox 63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399" name="TextBox 63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0" name="TextBox 63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1" name="TextBox 64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2" name="TextBox 64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3" name="TextBox 64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4" name="TextBox 64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5" name="TextBox 64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6" name="TextBox 64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7" name="TextBox 64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8" name="TextBox 64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09" name="TextBox 64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0" name="TextBox 64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1" name="TextBox 64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2" name="TextBox 64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3" name="TextBox 64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4" name="TextBox 64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5" name="TextBox 64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6" name="TextBox 64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7" name="TextBox 64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8" name="TextBox 64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19" name="TextBox 64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0" name="TextBox 64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1" name="TextBox 64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2" name="TextBox 64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3" name="TextBox 64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4" name="TextBox 64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5" name="TextBox 64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6" name="TextBox 64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7" name="TextBox 64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8" name="TextBox 64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29" name="TextBox 64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0" name="TextBox 64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1" name="TextBox 64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2" name="TextBox 64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3" name="TextBox 64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4" name="TextBox 64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5" name="TextBox 64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6" name="TextBox 64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7" name="TextBox 64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8" name="TextBox 64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39" name="TextBox 64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0" name="TextBox 64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1" name="TextBox 64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2" name="TextBox 64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3" name="TextBox 64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4" name="TextBox 64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5" name="TextBox 64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6" name="TextBox 64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7" name="TextBox 64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8" name="TextBox 64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49" name="TextBox 64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0" name="TextBox 64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1" name="TextBox 64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2" name="TextBox 64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3" name="TextBox 64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4" name="TextBox 64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5" name="TextBox 64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6" name="TextBox 64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7" name="TextBox 64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8" name="TextBox 64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59" name="TextBox 64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0" name="TextBox 64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1" name="TextBox 64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2" name="TextBox 64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3" name="TextBox 64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4" name="TextBox 64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5" name="TextBox 64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6" name="TextBox 64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7" name="TextBox 64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8" name="TextBox 64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69" name="TextBox 64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0" name="TextBox 64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1" name="TextBox 64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2" name="TextBox 64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3" name="TextBox 64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4" name="TextBox 64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5" name="TextBox 64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6" name="TextBox 64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7" name="TextBox 64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8" name="TextBox 64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79" name="TextBox 64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0" name="TextBox 64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1" name="TextBox 64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2" name="TextBox 64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3" name="TextBox 64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4" name="TextBox 64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5" name="TextBox 64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6" name="TextBox 64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7" name="TextBox 64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8" name="TextBox 64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89" name="TextBox 64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0" name="TextBox 64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1" name="TextBox 64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2" name="TextBox 64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3" name="TextBox 64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4" name="TextBox 64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5" name="TextBox 64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6" name="TextBox 64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7" name="TextBox 64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8" name="TextBox 64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499" name="TextBox 64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0" name="TextBox 64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1" name="TextBox 65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2" name="TextBox 65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3" name="TextBox 65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4" name="TextBox 65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5" name="TextBox 65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6" name="TextBox 65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7" name="TextBox 65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8" name="TextBox 65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09" name="TextBox 65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0" name="TextBox 65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1" name="TextBox 65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2" name="TextBox 65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3" name="TextBox 65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4" name="TextBox 65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5" name="TextBox 65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6" name="TextBox 65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7" name="TextBox 65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8" name="TextBox 65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19" name="TextBox 65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0" name="TextBox 65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1" name="TextBox 65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2" name="TextBox 65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3" name="TextBox 65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4" name="TextBox 65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5" name="TextBox 65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6" name="TextBox 65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7" name="TextBox 65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8" name="TextBox 65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29" name="TextBox 65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0" name="TextBox 65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1" name="TextBox 65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2" name="TextBox 65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3" name="TextBox 65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4" name="TextBox 65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5" name="TextBox 65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6" name="TextBox 65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7" name="TextBox 65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8" name="TextBox 65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39" name="TextBox 65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0" name="TextBox 65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1" name="TextBox 65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2" name="TextBox 65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3" name="TextBox 65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4" name="TextBox 65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5" name="TextBox 65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6" name="TextBox 65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7" name="TextBox 65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8" name="TextBox 65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49" name="TextBox 65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0" name="TextBox 65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1" name="TextBox 65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2" name="TextBox 65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3" name="TextBox 65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4" name="TextBox 65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5" name="TextBox 65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6" name="TextBox 65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7" name="TextBox 65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8" name="TextBox 65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59" name="TextBox 65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0" name="TextBox 65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1" name="TextBox 65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2" name="TextBox 65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3" name="TextBox 65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4" name="TextBox 65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5" name="TextBox 65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6" name="TextBox 65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7" name="TextBox 65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8" name="TextBox 65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69" name="TextBox 65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0" name="TextBox 65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1" name="TextBox 65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2" name="TextBox 65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3" name="TextBox 65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4" name="TextBox 65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5" name="TextBox 65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6" name="TextBox 65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7" name="TextBox 65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8" name="TextBox 65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79" name="TextBox 65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0" name="TextBox 65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1" name="TextBox 65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2" name="TextBox 65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3" name="TextBox 65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4" name="TextBox 65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5" name="TextBox 65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6" name="TextBox 65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7" name="TextBox 65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8" name="TextBox 65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89" name="TextBox 65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0" name="TextBox 65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1" name="TextBox 65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2" name="TextBox 65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3" name="TextBox 65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4" name="TextBox 65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5" name="TextBox 65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6" name="TextBox 65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7" name="TextBox 65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8" name="TextBox 65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599" name="TextBox 65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0" name="TextBox 65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1" name="TextBox 66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2" name="TextBox 66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3" name="TextBox 66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4" name="TextBox 66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5" name="TextBox 66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6" name="TextBox 66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7" name="TextBox 66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8" name="TextBox 66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09" name="TextBox 66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0" name="TextBox 66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1" name="TextBox 66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2" name="TextBox 66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3" name="TextBox 66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4" name="TextBox 66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5" name="TextBox 66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6" name="TextBox 66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7" name="TextBox 66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8" name="TextBox 66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19" name="TextBox 66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0" name="TextBox 66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1" name="TextBox 66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2" name="TextBox 66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3" name="TextBox 66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4" name="TextBox 66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5" name="TextBox 66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6" name="TextBox 66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7" name="TextBox 66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8" name="TextBox 66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29" name="TextBox 66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0" name="TextBox 66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1" name="TextBox 66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2" name="TextBox 66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3" name="TextBox 66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4" name="TextBox 66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5" name="TextBox 66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6" name="TextBox 66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7" name="TextBox 66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8" name="TextBox 66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39" name="TextBox 66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0" name="TextBox 66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1" name="TextBox 66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2" name="TextBox 66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3" name="TextBox 66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4" name="TextBox 66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5" name="TextBox 66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6" name="TextBox 66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7" name="TextBox 66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8" name="TextBox 66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49" name="TextBox 66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0" name="TextBox 66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1" name="TextBox 66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2" name="TextBox 66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3" name="TextBox 66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4" name="TextBox 66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5" name="TextBox 66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6" name="TextBox 66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7" name="TextBox 66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8" name="TextBox 66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59" name="TextBox 66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0" name="TextBox 66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1" name="TextBox 66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2" name="TextBox 66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3" name="TextBox 66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4" name="TextBox 66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5" name="TextBox 66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6" name="TextBox 66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7" name="TextBox 66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8" name="TextBox 66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69" name="TextBox 66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0" name="TextBox 66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1" name="TextBox 66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2" name="TextBox 66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3" name="TextBox 66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4" name="TextBox 66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5" name="TextBox 66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6" name="TextBox 66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7" name="TextBox 66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8" name="TextBox 66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79" name="TextBox 66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0" name="TextBox 66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1" name="TextBox 66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2" name="TextBox 66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3" name="TextBox 66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4" name="TextBox 66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5" name="TextBox 66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6" name="TextBox 66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7" name="TextBox 66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8" name="TextBox 66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89" name="TextBox 66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0" name="TextBox 66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1" name="TextBox 66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2" name="TextBox 66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3" name="TextBox 66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4" name="TextBox 66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5" name="TextBox 66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6" name="TextBox 66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7" name="TextBox 66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8" name="TextBox 66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699" name="TextBox 66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0" name="TextBox 66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1" name="TextBox 67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2" name="TextBox 67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3" name="TextBox 67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4" name="TextBox 67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5" name="TextBox 67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6" name="TextBox 67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7" name="TextBox 67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8" name="TextBox 67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09" name="TextBox 67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0" name="TextBox 67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1" name="TextBox 67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2" name="TextBox 67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3" name="TextBox 67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4" name="TextBox 67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5" name="TextBox 67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6" name="TextBox 67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7" name="TextBox 67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8" name="TextBox 67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19" name="TextBox 67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0" name="TextBox 67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1" name="TextBox 67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2" name="TextBox 67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3" name="TextBox 67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4" name="TextBox 67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5" name="TextBox 67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6" name="TextBox 67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7" name="TextBox 67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8" name="TextBox 67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29" name="TextBox 67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0" name="TextBox 67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1" name="TextBox 67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2" name="TextBox 67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3" name="TextBox 67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4" name="TextBox 67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5" name="TextBox 67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6" name="TextBox 67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7" name="TextBox 67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8" name="TextBox 67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39" name="TextBox 67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0" name="TextBox 67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1" name="TextBox 67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2" name="TextBox 67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3" name="TextBox 67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4" name="TextBox 67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5" name="TextBox 67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6" name="TextBox 67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7" name="TextBox 67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8" name="TextBox 67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49" name="TextBox 67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0" name="TextBox 67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1" name="TextBox 67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2" name="TextBox 67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3" name="TextBox 67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4" name="TextBox 67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5" name="TextBox 67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6" name="TextBox 67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7" name="TextBox 67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8" name="TextBox 67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59" name="TextBox 67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0" name="TextBox 67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1" name="TextBox 67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2" name="TextBox 67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3" name="TextBox 67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4" name="TextBox 67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5" name="TextBox 67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6" name="TextBox 67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7" name="TextBox 67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8" name="TextBox 67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69" name="TextBox 67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0" name="TextBox 67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1" name="TextBox 67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2" name="TextBox 67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3" name="TextBox 67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4" name="TextBox 67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5" name="TextBox 67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6" name="TextBox 67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7" name="TextBox 67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8" name="TextBox 67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79" name="TextBox 67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0" name="TextBox 67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1" name="TextBox 67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2" name="TextBox 67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3" name="TextBox 67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4" name="TextBox 67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5" name="TextBox 67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6" name="TextBox 67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7" name="TextBox 67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8" name="TextBox 67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89" name="TextBox 67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0" name="TextBox 67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1" name="TextBox 67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2" name="TextBox 67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3" name="TextBox 67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4" name="TextBox 67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5" name="TextBox 67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6" name="TextBox 67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7" name="TextBox 67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8" name="TextBox 67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799" name="TextBox 67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0" name="TextBox 67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1" name="TextBox 68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2" name="TextBox 68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3" name="TextBox 68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4" name="TextBox 68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5" name="TextBox 68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6" name="TextBox 68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7" name="TextBox 68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8" name="TextBox 68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09" name="TextBox 68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0" name="TextBox 68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1" name="TextBox 68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2" name="TextBox 68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3" name="TextBox 68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4" name="TextBox 68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5" name="TextBox 68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6" name="TextBox 68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7" name="TextBox 68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8" name="TextBox 68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19" name="TextBox 68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0" name="TextBox 68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1" name="TextBox 68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2" name="TextBox 68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3" name="TextBox 68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4" name="TextBox 68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5" name="TextBox 68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6" name="TextBox 68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7" name="TextBox 68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8" name="TextBox 68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29" name="TextBox 68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0" name="TextBox 68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1" name="TextBox 68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2" name="TextBox 68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3" name="TextBox 68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4" name="TextBox 68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5" name="TextBox 68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6" name="TextBox 68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7" name="TextBox 68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8" name="TextBox 68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39" name="TextBox 68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0" name="TextBox 68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1" name="TextBox 68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2" name="TextBox 68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3" name="TextBox 68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4" name="TextBox 68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5" name="TextBox 68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6" name="TextBox 68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7" name="TextBox 68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8" name="TextBox 68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49" name="TextBox 68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0" name="TextBox 68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1" name="TextBox 68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2" name="TextBox 68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3" name="TextBox 68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4" name="TextBox 68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5" name="TextBox 68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6" name="TextBox 68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7" name="TextBox 68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8" name="TextBox 68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59" name="TextBox 68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0" name="TextBox 68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1" name="TextBox 68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2" name="TextBox 68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3" name="TextBox 68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4" name="TextBox 68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5" name="TextBox 68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6" name="TextBox 68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7" name="TextBox 68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8" name="TextBox 68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69" name="TextBox 68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0" name="TextBox 68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1" name="TextBox 68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2" name="TextBox 68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3" name="TextBox 68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4" name="TextBox 68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5" name="TextBox 68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6" name="TextBox 68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7" name="TextBox 68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8" name="TextBox 68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79" name="TextBox 68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0" name="TextBox 68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1" name="TextBox 68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2" name="TextBox 68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3" name="TextBox 68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4" name="TextBox 68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5" name="TextBox 68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6" name="TextBox 68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7" name="TextBox 68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8" name="TextBox 68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89" name="TextBox 68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0" name="TextBox 68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1" name="TextBox 68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2" name="TextBox 68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3" name="TextBox 68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4" name="TextBox 68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5" name="TextBox 68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6" name="TextBox 68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7" name="TextBox 68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8" name="TextBox 68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899" name="TextBox 68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0" name="TextBox 68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1" name="TextBox 69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2" name="TextBox 69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3" name="TextBox 69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4" name="TextBox 69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5" name="TextBox 69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6" name="TextBox 69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7" name="TextBox 69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8" name="TextBox 69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09" name="TextBox 69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0" name="TextBox 69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1" name="TextBox 69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2" name="TextBox 69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3" name="TextBox 69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4" name="TextBox 69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5" name="TextBox 69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6" name="TextBox 69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7" name="TextBox 69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8" name="TextBox 69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19" name="TextBox 69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0" name="TextBox 69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1" name="TextBox 69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2" name="TextBox 69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3" name="TextBox 69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4" name="TextBox 69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5" name="TextBox 69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6" name="TextBox 69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7" name="TextBox 69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8" name="TextBox 69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29" name="TextBox 69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0" name="TextBox 69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1" name="TextBox 69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2" name="TextBox 69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3" name="TextBox 69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4" name="TextBox 69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5" name="TextBox 69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6" name="TextBox 69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7" name="TextBox 69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8" name="TextBox 69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39" name="TextBox 69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0" name="TextBox 69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1" name="TextBox 69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2" name="TextBox 69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3" name="TextBox 69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4" name="TextBox 69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5" name="TextBox 69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6" name="TextBox 69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7" name="TextBox 69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8" name="TextBox 69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49" name="TextBox 69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0" name="TextBox 69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1" name="TextBox 69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2" name="TextBox 69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3" name="TextBox 69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4" name="TextBox 69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5" name="TextBox 69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6" name="TextBox 69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7" name="TextBox 69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8" name="TextBox 69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59" name="TextBox 69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0" name="TextBox 69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1" name="TextBox 69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2" name="TextBox 69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3" name="TextBox 69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4" name="TextBox 69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5" name="TextBox 69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6" name="TextBox 69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7" name="TextBox 69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8" name="TextBox 69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69" name="TextBox 69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0" name="TextBox 69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1" name="TextBox 69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2" name="TextBox 69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3" name="TextBox 69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4" name="TextBox 69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5" name="TextBox 69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6" name="TextBox 69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7" name="TextBox 69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8" name="TextBox 69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79" name="TextBox 69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0" name="TextBox 69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1" name="TextBox 69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2" name="TextBox 69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3" name="TextBox 69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4" name="TextBox 69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5" name="TextBox 69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6" name="TextBox 69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7" name="TextBox 69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8" name="TextBox 69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89" name="TextBox 69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0" name="TextBox 69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1" name="TextBox 69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2" name="TextBox 69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3" name="TextBox 69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4" name="TextBox 69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5" name="TextBox 69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6" name="TextBox 69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7" name="TextBox 69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8" name="TextBox 69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6999" name="TextBox 69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0" name="TextBox 69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1" name="TextBox 70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2" name="TextBox 70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3" name="TextBox 70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4" name="TextBox 70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5" name="TextBox 70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6" name="TextBox 70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7" name="TextBox 70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8" name="TextBox 70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09" name="TextBox 70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0" name="TextBox 70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1" name="TextBox 70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2" name="TextBox 70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3" name="TextBox 70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4" name="TextBox 70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5" name="TextBox 70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6" name="TextBox 70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7" name="TextBox 70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8" name="TextBox 70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19" name="TextBox 70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0" name="TextBox 70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1" name="TextBox 70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2" name="TextBox 70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3" name="TextBox 70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4" name="TextBox 70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5" name="TextBox 70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6" name="TextBox 70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7" name="TextBox 70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8" name="TextBox 70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29" name="TextBox 70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0" name="TextBox 70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1" name="TextBox 70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2" name="TextBox 70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3" name="TextBox 70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4" name="TextBox 70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5" name="TextBox 70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6" name="TextBox 70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7" name="TextBox 70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8" name="TextBox 70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39" name="TextBox 70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0" name="TextBox 70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1" name="TextBox 70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2" name="TextBox 70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3" name="TextBox 70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4" name="TextBox 70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5" name="TextBox 70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6" name="TextBox 70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7" name="TextBox 70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8" name="TextBox 70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49" name="TextBox 70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0" name="TextBox 70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1" name="TextBox 70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2" name="TextBox 70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3" name="TextBox 70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4" name="TextBox 70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5" name="TextBox 70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6" name="TextBox 70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7" name="TextBox 70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8" name="TextBox 70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59" name="TextBox 70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0" name="TextBox 70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1" name="TextBox 70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2" name="TextBox 70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3" name="TextBox 70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4" name="TextBox 70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5" name="TextBox 70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6" name="TextBox 70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7" name="TextBox 70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8" name="TextBox 70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69" name="TextBox 70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0" name="TextBox 70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1" name="TextBox 70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2" name="TextBox 70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3" name="TextBox 70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4" name="TextBox 70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5" name="TextBox 70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6" name="TextBox 70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7" name="TextBox 70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8" name="TextBox 70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79" name="TextBox 70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0" name="TextBox 70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1" name="TextBox 70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2" name="TextBox 70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3" name="TextBox 70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4" name="TextBox 70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5" name="TextBox 70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6" name="TextBox 70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7" name="TextBox 70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8" name="TextBox 70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89" name="TextBox 70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0" name="TextBox 70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1" name="TextBox 70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2" name="TextBox 70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3" name="TextBox 70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4" name="TextBox 70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5" name="TextBox 70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6" name="TextBox 70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7" name="TextBox 70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8" name="TextBox 70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099" name="TextBox 70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0" name="TextBox 70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1" name="TextBox 71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2" name="TextBox 71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3" name="TextBox 71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4" name="TextBox 71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5" name="TextBox 71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6" name="TextBox 71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7" name="TextBox 71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8" name="TextBox 71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09" name="TextBox 71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0" name="TextBox 71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1" name="TextBox 71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2" name="TextBox 71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3" name="TextBox 71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4" name="TextBox 71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5" name="TextBox 71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6" name="TextBox 71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7" name="TextBox 71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8" name="TextBox 71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19" name="TextBox 71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0" name="TextBox 71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1" name="TextBox 71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2" name="TextBox 71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3" name="TextBox 71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4" name="TextBox 71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5" name="TextBox 71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6" name="TextBox 71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7" name="TextBox 71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8" name="TextBox 71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29" name="TextBox 71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0" name="TextBox 71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1" name="TextBox 71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2" name="TextBox 71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3" name="TextBox 71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4" name="TextBox 71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5" name="TextBox 71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6" name="TextBox 71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7" name="TextBox 71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8" name="TextBox 71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39" name="TextBox 71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0" name="TextBox 71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1" name="TextBox 71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2" name="TextBox 71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3" name="TextBox 71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4" name="TextBox 71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5" name="TextBox 71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6" name="TextBox 71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7" name="TextBox 71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8" name="TextBox 71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49" name="TextBox 71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0" name="TextBox 71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1" name="TextBox 71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2" name="TextBox 71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3" name="TextBox 71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4" name="TextBox 71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5" name="TextBox 71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6" name="TextBox 71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7" name="TextBox 71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8" name="TextBox 71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59" name="TextBox 71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0" name="TextBox 71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1" name="TextBox 71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2" name="TextBox 71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3" name="TextBox 71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4" name="TextBox 71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5" name="TextBox 71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6" name="TextBox 71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7" name="TextBox 71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8" name="TextBox 71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69" name="TextBox 71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0" name="TextBox 71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1" name="TextBox 71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2" name="TextBox 71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3" name="TextBox 71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4" name="TextBox 71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5" name="TextBox 71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6" name="TextBox 71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7" name="TextBox 71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8" name="TextBox 71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79" name="TextBox 71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0" name="TextBox 71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1" name="TextBox 71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2" name="TextBox 71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3" name="TextBox 71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4" name="TextBox 71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5" name="TextBox 71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6" name="TextBox 71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7" name="TextBox 71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8" name="TextBox 71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89" name="TextBox 71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0" name="TextBox 71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1" name="TextBox 71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2" name="TextBox 71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3" name="TextBox 71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4" name="TextBox 71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5" name="TextBox 71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6" name="TextBox 71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7" name="TextBox 71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8" name="TextBox 71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199" name="TextBox 71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0" name="TextBox 71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1" name="TextBox 72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2" name="TextBox 72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3" name="TextBox 72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4" name="TextBox 72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5" name="TextBox 72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6" name="TextBox 72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7" name="TextBox 72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8" name="TextBox 72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09" name="TextBox 72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0" name="TextBox 72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1" name="TextBox 72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2" name="TextBox 72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3" name="TextBox 72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4" name="TextBox 72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5" name="TextBox 72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6" name="TextBox 72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7" name="TextBox 72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8" name="TextBox 72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19" name="TextBox 72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0" name="TextBox 72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1" name="TextBox 72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2" name="TextBox 72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3" name="TextBox 72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4" name="TextBox 72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5" name="TextBox 72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6" name="TextBox 72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7" name="TextBox 72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8" name="TextBox 72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29" name="TextBox 72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0" name="TextBox 72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1" name="TextBox 72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2" name="TextBox 72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3" name="TextBox 72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4" name="TextBox 72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5" name="TextBox 72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6" name="TextBox 72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7" name="TextBox 72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8" name="TextBox 72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39" name="TextBox 72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0" name="TextBox 72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1" name="TextBox 72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2" name="TextBox 72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3" name="TextBox 72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4" name="TextBox 72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5" name="TextBox 72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6" name="TextBox 72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7" name="TextBox 72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8" name="TextBox 72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49" name="TextBox 72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0" name="TextBox 72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1" name="TextBox 72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2" name="TextBox 72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3" name="TextBox 72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4" name="TextBox 72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5" name="TextBox 72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6" name="TextBox 72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7" name="TextBox 72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8" name="TextBox 72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59" name="TextBox 72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0" name="TextBox 72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1" name="TextBox 72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2" name="TextBox 72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3" name="TextBox 72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4" name="TextBox 72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5" name="TextBox 72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6" name="TextBox 72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7" name="TextBox 72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8" name="TextBox 72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69" name="TextBox 72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0" name="TextBox 72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1" name="TextBox 72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2" name="TextBox 72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3" name="TextBox 72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4" name="TextBox 72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5" name="TextBox 72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6" name="TextBox 72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7" name="TextBox 72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8" name="TextBox 72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79" name="TextBox 72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0" name="TextBox 72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1" name="TextBox 72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2" name="TextBox 72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3" name="TextBox 72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4" name="TextBox 72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5" name="TextBox 72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6" name="TextBox 72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7" name="TextBox 72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8" name="TextBox 72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89" name="TextBox 72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0" name="TextBox 72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1" name="TextBox 72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2" name="TextBox 72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3" name="TextBox 72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4" name="TextBox 72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5" name="TextBox 72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6" name="TextBox 72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7" name="TextBox 72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8" name="TextBox 72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299" name="TextBox 72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0" name="TextBox 72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1" name="TextBox 73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2" name="TextBox 73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3" name="TextBox 73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4" name="TextBox 73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5" name="TextBox 73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6" name="TextBox 73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7" name="TextBox 73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8" name="TextBox 73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09" name="TextBox 73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0" name="TextBox 73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1" name="TextBox 73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2" name="TextBox 73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3" name="TextBox 73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4" name="TextBox 73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5" name="TextBox 73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6" name="TextBox 73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7" name="TextBox 73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8" name="TextBox 73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19" name="TextBox 73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0" name="TextBox 73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1" name="TextBox 73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2" name="TextBox 73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3" name="TextBox 73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4" name="TextBox 73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5" name="TextBox 73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6" name="TextBox 73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7" name="TextBox 73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8" name="TextBox 73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29" name="TextBox 73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0" name="TextBox 73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1" name="TextBox 73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2" name="TextBox 73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3" name="TextBox 73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4" name="TextBox 73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5" name="TextBox 73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6" name="TextBox 73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7" name="TextBox 73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8" name="TextBox 73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39" name="TextBox 73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0" name="TextBox 73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1" name="TextBox 73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2" name="TextBox 73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3" name="TextBox 73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4" name="TextBox 73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5" name="TextBox 73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6" name="TextBox 73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7" name="TextBox 73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8" name="TextBox 73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49" name="TextBox 73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0" name="TextBox 73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1" name="TextBox 73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2" name="TextBox 73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3" name="TextBox 73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4" name="TextBox 73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5" name="TextBox 73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6" name="TextBox 73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7" name="TextBox 73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8" name="TextBox 73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59" name="TextBox 73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0" name="TextBox 73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1" name="TextBox 73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2" name="TextBox 73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3" name="TextBox 73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4" name="TextBox 73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5" name="TextBox 73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6" name="TextBox 73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7" name="TextBox 73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8" name="TextBox 73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69" name="TextBox 73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0" name="TextBox 73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1" name="TextBox 73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2" name="TextBox 73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3" name="TextBox 73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4" name="TextBox 73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5" name="TextBox 73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6" name="TextBox 73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7" name="TextBox 73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8" name="TextBox 73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79" name="TextBox 73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0" name="TextBox 73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1" name="TextBox 73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2" name="TextBox 73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3" name="TextBox 73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4" name="TextBox 73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5" name="TextBox 73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6" name="TextBox 73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7" name="TextBox 73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8" name="TextBox 73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89" name="TextBox 73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0" name="TextBox 73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1" name="TextBox 73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2" name="TextBox 73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3" name="TextBox 73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4" name="TextBox 73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5" name="TextBox 73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6" name="TextBox 73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7" name="TextBox 73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8" name="TextBox 73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399" name="TextBox 73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0" name="TextBox 73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1" name="TextBox 74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2" name="TextBox 74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3" name="TextBox 74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4" name="TextBox 74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5" name="TextBox 74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6" name="TextBox 74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7" name="TextBox 74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8" name="TextBox 74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09" name="TextBox 74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0" name="TextBox 74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1" name="TextBox 74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2" name="TextBox 74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3" name="TextBox 74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4" name="TextBox 74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5" name="TextBox 74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6" name="TextBox 74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7" name="TextBox 74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8" name="TextBox 74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19" name="TextBox 74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0" name="TextBox 74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1" name="TextBox 74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2" name="TextBox 74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3" name="TextBox 74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4" name="TextBox 74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5" name="TextBox 74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6" name="TextBox 74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7" name="TextBox 74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8" name="TextBox 74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29" name="TextBox 74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0" name="TextBox 74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1" name="TextBox 74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2" name="TextBox 74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3" name="TextBox 74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4" name="TextBox 74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5" name="TextBox 74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6" name="TextBox 74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7" name="TextBox 74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8" name="TextBox 74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39" name="TextBox 74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0" name="TextBox 74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1" name="TextBox 74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2" name="TextBox 74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3" name="TextBox 74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4" name="TextBox 74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5" name="TextBox 74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6" name="TextBox 74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7" name="TextBox 74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8" name="TextBox 74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49" name="TextBox 74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0" name="TextBox 74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1" name="TextBox 74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2" name="TextBox 74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3" name="TextBox 74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4" name="TextBox 74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5" name="TextBox 74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6" name="TextBox 74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7" name="TextBox 74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8" name="TextBox 74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59" name="TextBox 74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0" name="TextBox 74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1" name="TextBox 74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2" name="TextBox 74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3" name="TextBox 74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4" name="TextBox 74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5" name="TextBox 74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6" name="TextBox 74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7" name="TextBox 74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8" name="TextBox 74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69" name="TextBox 74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0" name="TextBox 74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1" name="TextBox 74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2" name="TextBox 74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3" name="TextBox 74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4" name="TextBox 74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5" name="TextBox 74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6" name="TextBox 74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7" name="TextBox 74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8" name="TextBox 74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79" name="TextBox 74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0" name="TextBox 74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1" name="TextBox 74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2" name="TextBox 74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3" name="TextBox 74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4" name="TextBox 74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5" name="TextBox 74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6" name="TextBox 74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7" name="TextBox 74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8" name="TextBox 74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89" name="TextBox 74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0" name="TextBox 74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1" name="TextBox 74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2" name="TextBox 74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3" name="TextBox 74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4" name="TextBox 74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5" name="TextBox 74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6" name="TextBox 74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7" name="TextBox 74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8" name="TextBox 74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499" name="TextBox 74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0" name="TextBox 74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1" name="TextBox 75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2" name="TextBox 75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3" name="TextBox 75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4" name="TextBox 75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5" name="TextBox 75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6" name="TextBox 75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7" name="TextBox 75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8" name="TextBox 75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09" name="TextBox 75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0" name="TextBox 75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1" name="TextBox 75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2" name="TextBox 75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3" name="TextBox 75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4" name="TextBox 75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5" name="TextBox 75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6" name="TextBox 75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7" name="TextBox 75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8" name="TextBox 75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19" name="TextBox 75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0" name="TextBox 75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1" name="TextBox 75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2" name="TextBox 75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3" name="TextBox 75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4" name="TextBox 75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5" name="TextBox 75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6" name="TextBox 75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7" name="TextBox 75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8" name="TextBox 75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29" name="TextBox 75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0" name="TextBox 75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1" name="TextBox 75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2" name="TextBox 75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3" name="TextBox 75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4" name="TextBox 75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5" name="TextBox 75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6" name="TextBox 75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7" name="TextBox 75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8" name="TextBox 75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39" name="TextBox 75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0" name="TextBox 75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1" name="TextBox 75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2" name="TextBox 75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3" name="TextBox 75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4" name="TextBox 75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5" name="TextBox 75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6" name="TextBox 75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7" name="TextBox 75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8" name="TextBox 75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49" name="TextBox 75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0" name="TextBox 75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1" name="TextBox 75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2" name="TextBox 75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3" name="TextBox 75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4" name="TextBox 75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5" name="TextBox 75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6" name="TextBox 75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7" name="TextBox 75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8" name="TextBox 75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59" name="TextBox 75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0" name="TextBox 75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1" name="TextBox 75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2" name="TextBox 75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3" name="TextBox 75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4" name="TextBox 75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5" name="TextBox 75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6" name="TextBox 75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7" name="TextBox 75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8" name="TextBox 75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69" name="TextBox 75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0" name="TextBox 75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1" name="TextBox 75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2" name="TextBox 75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3" name="TextBox 75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4" name="TextBox 75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5" name="TextBox 75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6" name="TextBox 75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7" name="TextBox 75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8" name="TextBox 75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79" name="TextBox 75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0" name="TextBox 75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1" name="TextBox 75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2" name="TextBox 75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3" name="TextBox 75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4" name="TextBox 75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5" name="TextBox 75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6" name="TextBox 75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7" name="TextBox 75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8" name="TextBox 75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89" name="TextBox 75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0" name="TextBox 75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1" name="TextBox 75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2" name="TextBox 75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3" name="TextBox 75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4" name="TextBox 75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5" name="TextBox 75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6" name="TextBox 75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7" name="TextBox 75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8" name="TextBox 75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599" name="TextBox 75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0" name="TextBox 75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1" name="TextBox 76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2" name="TextBox 76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3" name="TextBox 76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4" name="TextBox 76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5" name="TextBox 76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6" name="TextBox 76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7" name="TextBox 76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8" name="TextBox 76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09" name="TextBox 76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0" name="TextBox 76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1" name="TextBox 76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2" name="TextBox 76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3" name="TextBox 76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4" name="TextBox 76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5" name="TextBox 76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6" name="TextBox 76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7" name="TextBox 76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8" name="TextBox 76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19" name="TextBox 76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0" name="TextBox 76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1" name="TextBox 76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2" name="TextBox 76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3" name="TextBox 76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4" name="TextBox 76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5" name="TextBox 76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6" name="TextBox 76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7" name="TextBox 76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8" name="TextBox 76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29" name="TextBox 76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0" name="TextBox 76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1" name="TextBox 76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2" name="TextBox 76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3" name="TextBox 76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4" name="TextBox 76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5" name="TextBox 76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6" name="TextBox 76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7" name="TextBox 76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8" name="TextBox 76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39" name="TextBox 76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0" name="TextBox 76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1" name="TextBox 76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2" name="TextBox 76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3" name="TextBox 76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4" name="TextBox 76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5" name="TextBox 76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6" name="TextBox 76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7" name="TextBox 76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8" name="TextBox 76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49" name="TextBox 76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0" name="TextBox 76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1" name="TextBox 76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2" name="TextBox 76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3" name="TextBox 76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4" name="TextBox 76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5" name="TextBox 76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6" name="TextBox 76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7" name="TextBox 76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8" name="TextBox 76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59" name="TextBox 76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0" name="TextBox 76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1" name="TextBox 76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2" name="TextBox 76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3" name="TextBox 76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4" name="TextBox 76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5" name="TextBox 76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6" name="TextBox 76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7" name="TextBox 76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8" name="TextBox 76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69" name="TextBox 76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0" name="TextBox 76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1" name="TextBox 76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2" name="TextBox 76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3" name="TextBox 76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4" name="TextBox 76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5" name="TextBox 76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6" name="TextBox 76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7" name="TextBox 76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8" name="TextBox 76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79" name="TextBox 76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0" name="TextBox 76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1" name="TextBox 76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2" name="TextBox 76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3" name="TextBox 76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4" name="TextBox 76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5" name="TextBox 76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6" name="TextBox 76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7" name="TextBox 76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8" name="TextBox 76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89" name="TextBox 76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0" name="TextBox 76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1" name="TextBox 76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2" name="TextBox 76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3" name="TextBox 76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4" name="TextBox 76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5" name="TextBox 76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6" name="TextBox 76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7" name="TextBox 76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8" name="TextBox 76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699" name="TextBox 76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0" name="TextBox 76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1" name="TextBox 77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2" name="TextBox 77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3" name="TextBox 77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4" name="TextBox 77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5" name="TextBox 77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6" name="TextBox 77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7" name="TextBox 77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8" name="TextBox 77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09" name="TextBox 77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0" name="TextBox 77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1" name="TextBox 77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2" name="TextBox 77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3" name="TextBox 77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4" name="TextBox 77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5" name="TextBox 77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6" name="TextBox 77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7" name="TextBox 77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8" name="TextBox 77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19" name="TextBox 77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0" name="TextBox 77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1" name="TextBox 77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2" name="TextBox 77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3" name="TextBox 77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4" name="TextBox 77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5" name="TextBox 77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6" name="TextBox 77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7" name="TextBox 77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8" name="TextBox 77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29" name="TextBox 77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0" name="TextBox 77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1" name="TextBox 77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2" name="TextBox 77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3" name="TextBox 77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4" name="TextBox 77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5" name="TextBox 77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6" name="TextBox 77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7" name="TextBox 77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8" name="TextBox 77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39" name="TextBox 77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0" name="TextBox 77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1" name="TextBox 77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2" name="TextBox 77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3" name="TextBox 77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4" name="TextBox 77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5" name="TextBox 77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6" name="TextBox 77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7" name="TextBox 77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8" name="TextBox 77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49" name="TextBox 77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0" name="TextBox 77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1" name="TextBox 77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2" name="TextBox 77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3" name="TextBox 77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4" name="TextBox 77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5" name="TextBox 77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6" name="TextBox 77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7" name="TextBox 77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8" name="TextBox 77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59" name="TextBox 77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0" name="TextBox 77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1" name="TextBox 77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2" name="TextBox 77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3" name="TextBox 77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4" name="TextBox 77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5" name="TextBox 77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6" name="TextBox 77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7" name="TextBox 77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8" name="TextBox 77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69" name="TextBox 77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0" name="TextBox 77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1" name="TextBox 77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2" name="TextBox 77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3" name="TextBox 77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4" name="TextBox 77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5" name="TextBox 77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6" name="TextBox 77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7" name="TextBox 77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8" name="TextBox 77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79" name="TextBox 77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0" name="TextBox 77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1" name="TextBox 77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2" name="TextBox 77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3" name="TextBox 77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4" name="TextBox 77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5" name="TextBox 77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6" name="TextBox 77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7" name="TextBox 77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8" name="TextBox 77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89" name="TextBox 77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0" name="TextBox 77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1" name="TextBox 77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2" name="TextBox 77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3" name="TextBox 77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4" name="TextBox 77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5" name="TextBox 77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6" name="TextBox 77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7" name="TextBox 77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8" name="TextBox 77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799" name="TextBox 77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0" name="TextBox 77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1" name="TextBox 78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2" name="TextBox 78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3" name="TextBox 78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4" name="TextBox 78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5" name="TextBox 78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6" name="TextBox 78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7" name="TextBox 78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8" name="TextBox 78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09" name="TextBox 78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0" name="TextBox 78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1" name="TextBox 78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2" name="TextBox 78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3" name="TextBox 78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4" name="TextBox 78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5" name="TextBox 78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6" name="TextBox 78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7" name="TextBox 78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8" name="TextBox 78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19" name="TextBox 78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0" name="TextBox 78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1" name="TextBox 78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2" name="TextBox 78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3" name="TextBox 78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4" name="TextBox 78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5" name="TextBox 78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6" name="TextBox 78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7" name="TextBox 78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8" name="TextBox 78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29" name="TextBox 78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0" name="TextBox 78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1" name="TextBox 78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2" name="TextBox 78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3" name="TextBox 78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4" name="TextBox 78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5" name="TextBox 78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6" name="TextBox 78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7" name="TextBox 78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8" name="TextBox 78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39" name="TextBox 78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0" name="TextBox 78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1" name="TextBox 78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2" name="TextBox 78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3" name="TextBox 78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4" name="TextBox 78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5" name="TextBox 78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6" name="TextBox 78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7" name="TextBox 78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8" name="TextBox 78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49" name="TextBox 78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0" name="TextBox 78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1" name="TextBox 78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2" name="TextBox 78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3" name="TextBox 78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4" name="TextBox 78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5" name="TextBox 78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6" name="TextBox 78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7" name="TextBox 78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8" name="TextBox 78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59" name="TextBox 78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0" name="TextBox 78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1" name="TextBox 78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2" name="TextBox 78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3" name="TextBox 78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4" name="TextBox 78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5" name="TextBox 78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6" name="TextBox 78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7" name="TextBox 78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8" name="TextBox 78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69" name="TextBox 78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0" name="TextBox 78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1" name="TextBox 78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2" name="TextBox 78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3" name="TextBox 78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4" name="TextBox 78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5" name="TextBox 78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6" name="TextBox 78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7" name="TextBox 78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8" name="TextBox 78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79" name="TextBox 78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0" name="TextBox 78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1" name="TextBox 78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2" name="TextBox 78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3" name="TextBox 78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4" name="TextBox 78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5" name="TextBox 78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6" name="TextBox 78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7" name="TextBox 78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8" name="TextBox 78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89" name="TextBox 78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0" name="TextBox 78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1" name="TextBox 78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2" name="TextBox 78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3" name="TextBox 78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4" name="TextBox 78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5" name="TextBox 78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6" name="TextBox 78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7" name="TextBox 78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8" name="TextBox 78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899" name="TextBox 78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0" name="TextBox 78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1" name="TextBox 79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2" name="TextBox 79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3" name="TextBox 79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4" name="TextBox 79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5" name="TextBox 79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6" name="TextBox 79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7" name="TextBox 79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8" name="TextBox 79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09" name="TextBox 79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0" name="TextBox 79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1" name="TextBox 79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2" name="TextBox 79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3" name="TextBox 79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4" name="TextBox 79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5" name="TextBox 79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6" name="TextBox 79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7" name="TextBox 79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8" name="TextBox 79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19" name="TextBox 79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0" name="TextBox 79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1" name="TextBox 79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2" name="TextBox 79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3" name="TextBox 79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4" name="TextBox 79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5" name="TextBox 79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6" name="TextBox 79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7" name="TextBox 79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8" name="TextBox 79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29" name="TextBox 79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0" name="TextBox 79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1" name="TextBox 79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2" name="TextBox 79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3" name="TextBox 79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4" name="TextBox 79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5" name="TextBox 79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6" name="TextBox 79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7" name="TextBox 79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8" name="TextBox 79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39" name="TextBox 79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0" name="TextBox 79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1" name="TextBox 79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2" name="TextBox 79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3" name="TextBox 79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4" name="TextBox 79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5" name="TextBox 79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6" name="TextBox 79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7" name="TextBox 79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8" name="TextBox 79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49" name="TextBox 79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0" name="TextBox 79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1" name="TextBox 79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2" name="TextBox 79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3" name="TextBox 79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4" name="TextBox 79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5" name="TextBox 79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6" name="TextBox 79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7" name="TextBox 79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8" name="TextBox 79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59" name="TextBox 79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0" name="TextBox 79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1" name="TextBox 79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2" name="TextBox 79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3" name="TextBox 79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4" name="TextBox 79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5" name="TextBox 79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6" name="TextBox 79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7" name="TextBox 79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8" name="TextBox 79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69" name="TextBox 796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0" name="TextBox 796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1" name="TextBox 797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2" name="TextBox 797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3" name="TextBox 797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4" name="TextBox 797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5" name="TextBox 797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6" name="TextBox 797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7" name="TextBox 797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8" name="TextBox 797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79" name="TextBox 797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0" name="TextBox 797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1" name="TextBox 798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2" name="TextBox 798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3" name="TextBox 798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4" name="TextBox 798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5" name="TextBox 798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6" name="TextBox 798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7" name="TextBox 798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8" name="TextBox 798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89" name="TextBox 798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0" name="TextBox 798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1" name="TextBox 799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2" name="TextBox 799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3" name="TextBox 799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4" name="TextBox 799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5" name="TextBox 799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6" name="TextBox 799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7" name="TextBox 799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8" name="TextBox 799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7999" name="TextBox 799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0" name="TextBox 799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1" name="TextBox 800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2" name="TextBox 800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3" name="TextBox 800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4" name="TextBox 800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5" name="TextBox 800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6" name="TextBox 800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7" name="TextBox 800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8" name="TextBox 800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09" name="TextBox 800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0" name="TextBox 800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1" name="TextBox 801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2" name="TextBox 801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3" name="TextBox 801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4" name="TextBox 801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5" name="TextBox 801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6" name="TextBox 801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7" name="TextBox 801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8" name="TextBox 801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19" name="TextBox 801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0" name="TextBox 801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1" name="TextBox 802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2" name="TextBox 802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3" name="TextBox 802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4" name="TextBox 802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5" name="TextBox 802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6" name="TextBox 802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7" name="TextBox 802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8" name="TextBox 802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29" name="TextBox 802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0" name="TextBox 802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1" name="TextBox 803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2" name="TextBox 803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3" name="TextBox 803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4" name="TextBox 803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5" name="TextBox 803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6" name="TextBox 803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7" name="TextBox 803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8" name="TextBox 803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39" name="TextBox 803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0" name="TextBox 803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1" name="TextBox 804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2" name="TextBox 804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3" name="TextBox 804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4" name="TextBox 804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5" name="TextBox 804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6" name="TextBox 804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7" name="TextBox 804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8" name="TextBox 804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49" name="TextBox 804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0" name="TextBox 804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1" name="TextBox 805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2" name="TextBox 805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3" name="TextBox 805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4" name="TextBox 805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5" name="TextBox 805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6" name="TextBox 805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7" name="TextBox 805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8" name="TextBox 805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59" name="TextBox 8058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0" name="TextBox 8059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1" name="TextBox 8060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2" name="TextBox 8061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3" name="TextBox 8062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4" name="TextBox 8063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5" name="TextBox 8064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6" name="TextBox 8065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7" name="TextBox 8066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2439</xdr:row>
      <xdr:rowOff>0</xdr:rowOff>
    </xdr:from>
    <xdr:ext cx="184731" cy="264560"/>
    <xdr:sp macro="" textlink="">
      <xdr:nvSpPr>
        <xdr:cNvPr id="8068" name="TextBox 8067"/>
        <xdr:cNvSpPr txBox="1"/>
      </xdr:nvSpPr>
      <xdr:spPr>
        <a:xfrm>
          <a:off x="8382000" y="5209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69" name="TextBox 8068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0" name="TextBox 8069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1" name="TextBox 8070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2" name="TextBox 8071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3" name="TextBox 8072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4" name="TextBox 8073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5" name="TextBox 8074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6" name="TextBox 8075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7" name="TextBox 8076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8" name="TextBox 8077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79" name="TextBox 8078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0" name="TextBox 8079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1" name="TextBox 8080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2" name="TextBox 8081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3" name="TextBox 8082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4" name="TextBox 8083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5" name="TextBox 8084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6" name="TextBox 8085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7" name="TextBox 8086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8" name="TextBox 8087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89" name="TextBox 8088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90" name="TextBox 8089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91" name="TextBox 8090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92" name="TextBox 8091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93" name="TextBox 8092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94" name="TextBox 8093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2408</xdr:row>
      <xdr:rowOff>0</xdr:rowOff>
    </xdr:from>
    <xdr:ext cx="184731" cy="264560"/>
    <xdr:sp macro="" textlink="">
      <xdr:nvSpPr>
        <xdr:cNvPr id="8095" name="TextBox 8094"/>
        <xdr:cNvSpPr txBox="1"/>
      </xdr:nvSpPr>
      <xdr:spPr>
        <a:xfrm>
          <a:off x="1129665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96" name="TextBox 8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97" name="TextBox 8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98" name="TextBox 8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099" name="TextBox 8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0" name="TextBox 8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1" name="TextBox 8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2" name="TextBox 8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3" name="TextBox 8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4" name="TextBox 8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5" name="TextBox 8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6" name="TextBox 8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7" name="TextBox 8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8" name="TextBox 8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09" name="TextBox 8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0" name="TextBox 8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1" name="TextBox 8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2" name="TextBox 8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3" name="TextBox 8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4" name="TextBox 8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5" name="TextBox 8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6" name="TextBox 8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7" name="TextBox 8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8" name="TextBox 8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19" name="TextBox 8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0" name="TextBox 8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1" name="TextBox 8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2" name="TextBox 8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3" name="TextBox 8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4" name="TextBox 8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5" name="TextBox 8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6" name="TextBox 8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7" name="TextBox 8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8" name="TextBox 8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29" name="TextBox 8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0" name="TextBox 8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1" name="TextBox 8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2" name="TextBox 8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3" name="TextBox 8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4" name="TextBox 8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5" name="TextBox 8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6" name="TextBox 8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7" name="TextBox 8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8" name="TextBox 8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39" name="TextBox 8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0" name="TextBox 8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1" name="TextBox 8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2" name="TextBox 8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3" name="TextBox 8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4" name="TextBox 8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5" name="TextBox 8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6" name="TextBox 8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7" name="TextBox 8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8" name="TextBox 8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49" name="TextBox 8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0" name="TextBox 8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1" name="TextBox 8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2" name="TextBox 8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3" name="TextBox 8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4" name="TextBox 8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5" name="TextBox 8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6" name="TextBox 8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7" name="TextBox 8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8" name="TextBox 8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59" name="TextBox 8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0" name="TextBox 8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1" name="TextBox 8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2" name="TextBox 8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3" name="TextBox 8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4" name="TextBox 8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5" name="TextBox 8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6" name="TextBox 8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7" name="TextBox 8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8" name="TextBox 8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69" name="TextBox 8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0" name="TextBox 8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1" name="TextBox 8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2" name="TextBox 8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3" name="TextBox 8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4" name="TextBox 8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5" name="TextBox 8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6" name="TextBox 8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7" name="TextBox 8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8" name="TextBox 8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79" name="TextBox 8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0" name="TextBox 8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1" name="TextBox 8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2" name="TextBox 8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3" name="TextBox 8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4" name="TextBox 8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5" name="TextBox 8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6" name="TextBox 8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7" name="TextBox 8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8" name="TextBox 8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89" name="TextBox 8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0" name="TextBox 8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1" name="TextBox 8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2" name="TextBox 8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3" name="TextBox 8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4" name="TextBox 8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5" name="TextBox 8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6" name="TextBox 8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7" name="TextBox 8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8" name="TextBox 8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199" name="TextBox 8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0" name="TextBox 8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1" name="TextBox 8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2" name="TextBox 8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3" name="TextBox 8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4" name="TextBox 8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5" name="TextBox 8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6" name="TextBox 8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7" name="TextBox 8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8" name="TextBox 8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09" name="TextBox 8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0" name="TextBox 8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1" name="TextBox 8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2" name="TextBox 8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3" name="TextBox 8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4" name="TextBox 8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5" name="TextBox 8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6" name="TextBox 8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7" name="TextBox 8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8" name="TextBox 8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19" name="TextBox 8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0" name="TextBox 8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1" name="TextBox 8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2" name="TextBox 8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3" name="TextBox 8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4" name="TextBox 8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5" name="TextBox 8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6" name="TextBox 8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7" name="TextBox 8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8" name="TextBox 8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29" name="TextBox 8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0" name="TextBox 8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1" name="TextBox 8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2" name="TextBox 8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3" name="TextBox 8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4" name="TextBox 8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5" name="TextBox 8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6" name="TextBox 8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7" name="TextBox 8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8" name="TextBox 8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39" name="TextBox 8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0" name="TextBox 8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1" name="TextBox 8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2" name="TextBox 8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3" name="TextBox 8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4" name="TextBox 8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5" name="TextBox 8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6" name="TextBox 8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7" name="TextBox 8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8" name="TextBox 8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49" name="TextBox 8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0" name="TextBox 8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1" name="TextBox 8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2" name="TextBox 8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3" name="TextBox 8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4" name="TextBox 8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5" name="TextBox 8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6" name="TextBox 8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7" name="TextBox 8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8" name="TextBox 8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59" name="TextBox 8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0" name="TextBox 8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1" name="TextBox 8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2" name="TextBox 8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3" name="TextBox 8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4" name="TextBox 8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5" name="TextBox 8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6" name="TextBox 8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7" name="TextBox 8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8" name="TextBox 8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69" name="TextBox 8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0" name="TextBox 8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1" name="TextBox 8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2" name="TextBox 8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3" name="TextBox 8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4" name="TextBox 8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5" name="TextBox 8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6" name="TextBox 8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7" name="TextBox 8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8" name="TextBox 8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79" name="TextBox 8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0" name="TextBox 8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1" name="TextBox 8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2" name="TextBox 8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3" name="TextBox 8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4" name="TextBox 8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5" name="TextBox 8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6" name="TextBox 8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7" name="TextBox 8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8" name="TextBox 8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89" name="TextBox 8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0" name="TextBox 8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1" name="TextBox 8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2" name="TextBox 8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3" name="TextBox 8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4" name="TextBox 8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5" name="TextBox 8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6" name="TextBox 8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7" name="TextBox 8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8" name="TextBox 8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299" name="TextBox 8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0" name="TextBox 8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1" name="TextBox 8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2" name="TextBox 8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3" name="TextBox 8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4" name="TextBox 8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5" name="TextBox 8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6" name="TextBox 8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7" name="TextBox 8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8" name="TextBox 8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09" name="TextBox 8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0" name="TextBox 8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1" name="TextBox 8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2" name="TextBox 8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3" name="TextBox 8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4" name="TextBox 8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5" name="TextBox 8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6" name="TextBox 8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7" name="TextBox 8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8" name="TextBox 8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19" name="TextBox 8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0" name="TextBox 8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1" name="TextBox 8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2" name="TextBox 8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3" name="TextBox 8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4" name="TextBox 8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5" name="TextBox 8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6" name="TextBox 8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7" name="TextBox 8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8" name="TextBox 8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29" name="TextBox 8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0" name="TextBox 8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1" name="TextBox 8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2" name="TextBox 8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3" name="TextBox 8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4" name="TextBox 8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5" name="TextBox 8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6" name="TextBox 8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7" name="TextBox 8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8" name="TextBox 8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39" name="TextBox 8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0" name="TextBox 8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1" name="TextBox 8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2" name="TextBox 8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3" name="TextBox 8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4" name="TextBox 8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5" name="TextBox 8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6" name="TextBox 8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7" name="TextBox 8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8" name="TextBox 8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49" name="TextBox 8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0" name="TextBox 8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1" name="TextBox 8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2" name="TextBox 8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3" name="TextBox 8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4" name="TextBox 8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5" name="TextBox 8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6" name="TextBox 8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7" name="TextBox 8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8" name="TextBox 8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59" name="TextBox 8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0" name="TextBox 8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1" name="TextBox 8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2" name="TextBox 8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3" name="TextBox 8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4" name="TextBox 8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5" name="TextBox 8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6" name="TextBox 8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7" name="TextBox 8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8" name="TextBox 8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69" name="TextBox 8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0" name="TextBox 8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1" name="TextBox 8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2" name="TextBox 8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3" name="TextBox 8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4" name="TextBox 8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5" name="TextBox 8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6" name="TextBox 8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7" name="TextBox 8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8" name="TextBox 8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79" name="TextBox 8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0" name="TextBox 8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1" name="TextBox 8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2" name="TextBox 8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3" name="TextBox 8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4" name="TextBox 8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5" name="TextBox 8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6" name="TextBox 8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7" name="TextBox 8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8" name="TextBox 8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89" name="TextBox 8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0" name="TextBox 8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1" name="TextBox 8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2" name="TextBox 8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3" name="TextBox 8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4" name="TextBox 8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5" name="TextBox 8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6" name="TextBox 8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7" name="TextBox 8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8" name="TextBox 8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399" name="TextBox 8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0" name="TextBox 8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1" name="TextBox 8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2" name="TextBox 8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3" name="TextBox 8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4" name="TextBox 8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5" name="TextBox 8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6" name="TextBox 8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7" name="TextBox 8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8" name="TextBox 8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09" name="TextBox 8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0" name="TextBox 8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1" name="TextBox 8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2" name="TextBox 8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3" name="TextBox 8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4" name="TextBox 8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5" name="TextBox 8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6" name="TextBox 8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7" name="TextBox 8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8" name="TextBox 8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19" name="TextBox 8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0" name="TextBox 8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1" name="TextBox 8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2" name="TextBox 8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3" name="TextBox 8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4" name="TextBox 8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5" name="TextBox 8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6" name="TextBox 8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7" name="TextBox 8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8" name="TextBox 8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29" name="TextBox 8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0" name="TextBox 8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1" name="TextBox 8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2" name="TextBox 8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3" name="TextBox 8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4" name="TextBox 8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5" name="TextBox 8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6" name="TextBox 8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7" name="TextBox 8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8" name="TextBox 8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39" name="TextBox 8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0" name="TextBox 8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1" name="TextBox 8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2" name="TextBox 8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3" name="TextBox 8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4" name="TextBox 8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5" name="TextBox 8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6" name="TextBox 8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7" name="TextBox 8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8" name="TextBox 8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49" name="TextBox 8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0" name="TextBox 8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1" name="TextBox 8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2" name="TextBox 8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3" name="TextBox 8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4" name="TextBox 8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5" name="TextBox 8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6" name="TextBox 8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7" name="TextBox 8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8" name="TextBox 8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59" name="TextBox 8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0" name="TextBox 8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1" name="TextBox 8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2" name="TextBox 8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3" name="TextBox 8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4" name="TextBox 8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5" name="TextBox 8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6" name="TextBox 8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7" name="TextBox 8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8" name="TextBox 8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69" name="TextBox 8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0" name="TextBox 8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1" name="TextBox 8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2" name="TextBox 8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3" name="TextBox 8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4" name="TextBox 8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5" name="TextBox 8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6" name="TextBox 8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7" name="TextBox 8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8" name="TextBox 8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79" name="TextBox 8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0" name="TextBox 8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1" name="TextBox 8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2" name="TextBox 8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3" name="TextBox 8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4" name="TextBox 8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5" name="TextBox 8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6" name="TextBox 8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7" name="TextBox 8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8" name="TextBox 8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89" name="TextBox 8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0" name="TextBox 8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1" name="TextBox 8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2" name="TextBox 8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3" name="TextBox 8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4" name="TextBox 8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5" name="TextBox 8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6" name="TextBox 8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7" name="TextBox 8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8" name="TextBox 8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499" name="TextBox 8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0" name="TextBox 8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1" name="TextBox 8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2" name="TextBox 8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3" name="TextBox 8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4" name="TextBox 8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5" name="TextBox 8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6" name="TextBox 8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7" name="TextBox 8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8" name="TextBox 8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09" name="TextBox 8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0" name="TextBox 8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1" name="TextBox 8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2" name="TextBox 8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3" name="TextBox 8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4" name="TextBox 8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5" name="TextBox 8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6" name="TextBox 8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7" name="TextBox 8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8" name="TextBox 8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19" name="TextBox 8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0" name="TextBox 8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1" name="TextBox 8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2" name="TextBox 8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3" name="TextBox 8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4" name="TextBox 8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5" name="TextBox 8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6" name="TextBox 8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7" name="TextBox 8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8" name="TextBox 8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29" name="TextBox 8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0" name="TextBox 8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1" name="TextBox 8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2" name="TextBox 8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3" name="TextBox 8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4" name="TextBox 8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5" name="TextBox 8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6" name="TextBox 8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7" name="TextBox 8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8" name="TextBox 8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39" name="TextBox 8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0" name="TextBox 8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1" name="TextBox 8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2" name="TextBox 8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3" name="TextBox 8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4" name="TextBox 8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5" name="TextBox 8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6" name="TextBox 8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7" name="TextBox 8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8" name="TextBox 8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49" name="TextBox 8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0" name="TextBox 8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1" name="TextBox 8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2" name="TextBox 8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3" name="TextBox 8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4" name="TextBox 8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5" name="TextBox 8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6" name="TextBox 8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7" name="TextBox 8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8" name="TextBox 8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59" name="TextBox 8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0" name="TextBox 8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1" name="TextBox 8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2" name="TextBox 8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3" name="TextBox 8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4" name="TextBox 8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5" name="TextBox 8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6" name="TextBox 8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7" name="TextBox 8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8" name="TextBox 8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69" name="TextBox 8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0" name="TextBox 8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1" name="TextBox 8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2" name="TextBox 8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3" name="TextBox 8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4" name="TextBox 8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5" name="TextBox 8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6" name="TextBox 8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7" name="TextBox 8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8" name="TextBox 8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79" name="TextBox 8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0" name="TextBox 8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1" name="TextBox 8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2" name="TextBox 8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3" name="TextBox 8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4" name="TextBox 8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5" name="TextBox 8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6" name="TextBox 8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7" name="TextBox 8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8" name="TextBox 8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89" name="TextBox 8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0" name="TextBox 8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1" name="TextBox 8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2" name="TextBox 8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3" name="TextBox 8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4" name="TextBox 8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5" name="TextBox 8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6" name="TextBox 8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7" name="TextBox 8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8" name="TextBox 8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599" name="TextBox 8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0" name="TextBox 8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1" name="TextBox 8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2" name="TextBox 8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3" name="TextBox 8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4" name="TextBox 8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5" name="TextBox 8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6" name="TextBox 8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7" name="TextBox 8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8" name="TextBox 8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09" name="TextBox 8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0" name="TextBox 8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1" name="TextBox 8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2" name="TextBox 8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3" name="TextBox 8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4" name="TextBox 8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5" name="TextBox 8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6" name="TextBox 8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7" name="TextBox 8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8" name="TextBox 8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19" name="TextBox 8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0" name="TextBox 8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1" name="TextBox 8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2" name="TextBox 8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3" name="TextBox 8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4" name="TextBox 8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5" name="TextBox 8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6" name="TextBox 8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7" name="TextBox 8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8" name="TextBox 8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29" name="TextBox 8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0" name="TextBox 8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1" name="TextBox 8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2" name="TextBox 8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3" name="TextBox 8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4" name="TextBox 8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5" name="TextBox 8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6" name="TextBox 8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7" name="TextBox 8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8" name="TextBox 8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39" name="TextBox 8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0" name="TextBox 8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1" name="TextBox 8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2" name="TextBox 8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3" name="TextBox 8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4" name="TextBox 8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5" name="TextBox 8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6" name="TextBox 8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7" name="TextBox 8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8" name="TextBox 8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49" name="TextBox 8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0" name="TextBox 8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1" name="TextBox 8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2" name="TextBox 8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3" name="TextBox 8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4" name="TextBox 8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5" name="TextBox 8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6" name="TextBox 8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7" name="TextBox 8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8" name="TextBox 8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59" name="TextBox 8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0" name="TextBox 8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1" name="TextBox 8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2" name="TextBox 8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3" name="TextBox 8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4" name="TextBox 8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5" name="TextBox 8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6" name="TextBox 8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7" name="TextBox 8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8" name="TextBox 8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69" name="TextBox 8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0" name="TextBox 8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1" name="TextBox 8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2" name="TextBox 8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3" name="TextBox 8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4" name="TextBox 8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5" name="TextBox 8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6" name="TextBox 8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7" name="TextBox 8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8" name="TextBox 8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79" name="TextBox 8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0" name="TextBox 8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1" name="TextBox 8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2" name="TextBox 8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3" name="TextBox 8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4" name="TextBox 8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5" name="TextBox 8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6" name="TextBox 8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7" name="TextBox 8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8" name="TextBox 8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89" name="TextBox 8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0" name="TextBox 8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1" name="TextBox 8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2" name="TextBox 8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3" name="TextBox 8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4" name="TextBox 8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5" name="TextBox 8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6" name="TextBox 8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7" name="TextBox 8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8" name="TextBox 8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699" name="TextBox 8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0" name="TextBox 8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1" name="TextBox 8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2" name="TextBox 8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3" name="TextBox 8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4" name="TextBox 8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5" name="TextBox 8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6" name="TextBox 8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7" name="TextBox 8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8" name="TextBox 8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09" name="TextBox 8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0" name="TextBox 8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1" name="TextBox 8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2" name="TextBox 8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3" name="TextBox 8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4" name="TextBox 8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5" name="TextBox 8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6" name="TextBox 8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7" name="TextBox 8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8" name="TextBox 8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19" name="TextBox 8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0" name="TextBox 8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1" name="TextBox 8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2" name="TextBox 8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3" name="TextBox 8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4" name="TextBox 8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5" name="TextBox 8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6" name="TextBox 8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7" name="TextBox 8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8" name="TextBox 8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29" name="TextBox 8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0" name="TextBox 8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1" name="TextBox 8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2" name="TextBox 8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3" name="TextBox 8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4" name="TextBox 8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5" name="TextBox 8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6" name="TextBox 8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7" name="TextBox 8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8" name="TextBox 8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39" name="TextBox 8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0" name="TextBox 8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1" name="TextBox 8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2" name="TextBox 8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3" name="TextBox 8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4" name="TextBox 8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5" name="TextBox 8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6" name="TextBox 8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7" name="TextBox 8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8" name="TextBox 8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49" name="TextBox 8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0" name="TextBox 8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1" name="TextBox 8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2" name="TextBox 8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3" name="TextBox 8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4" name="TextBox 8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5" name="TextBox 8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6" name="TextBox 8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7" name="TextBox 8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8" name="TextBox 8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59" name="TextBox 8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0" name="TextBox 8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1" name="TextBox 8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2" name="TextBox 8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3" name="TextBox 8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4" name="TextBox 8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5" name="TextBox 8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6" name="TextBox 8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7" name="TextBox 8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8" name="TextBox 8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69" name="TextBox 8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0" name="TextBox 8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1" name="TextBox 8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2" name="TextBox 8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3" name="TextBox 8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4" name="TextBox 8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5" name="TextBox 8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6" name="TextBox 8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7" name="TextBox 8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8" name="TextBox 8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79" name="TextBox 8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0" name="TextBox 8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1" name="TextBox 8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2" name="TextBox 8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3" name="TextBox 8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4" name="TextBox 8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5" name="TextBox 8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6" name="TextBox 8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7" name="TextBox 8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8" name="TextBox 8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89" name="TextBox 8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0" name="TextBox 8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1" name="TextBox 8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2" name="TextBox 8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3" name="TextBox 8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4" name="TextBox 8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5" name="TextBox 8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6" name="TextBox 8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7" name="TextBox 8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8" name="TextBox 8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799" name="TextBox 8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0" name="TextBox 8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1" name="TextBox 8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2" name="TextBox 8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3" name="TextBox 8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4" name="TextBox 8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5" name="TextBox 8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6" name="TextBox 8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7" name="TextBox 8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8" name="TextBox 8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09" name="TextBox 8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0" name="TextBox 8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1" name="TextBox 8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2" name="TextBox 8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3" name="TextBox 8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4" name="TextBox 8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5" name="TextBox 8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6" name="TextBox 8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7" name="TextBox 8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8" name="TextBox 8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19" name="TextBox 8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0" name="TextBox 8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1" name="TextBox 8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2" name="TextBox 8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3" name="TextBox 8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4" name="TextBox 8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5" name="TextBox 8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6" name="TextBox 8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7" name="TextBox 8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8" name="TextBox 8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29" name="TextBox 8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0" name="TextBox 8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1" name="TextBox 8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2" name="TextBox 8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3" name="TextBox 8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4" name="TextBox 8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5" name="TextBox 8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6" name="TextBox 8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7" name="TextBox 8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8" name="TextBox 8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39" name="TextBox 8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0" name="TextBox 8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1" name="TextBox 8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2" name="TextBox 8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3" name="TextBox 8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4" name="TextBox 8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5" name="TextBox 8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6" name="TextBox 8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7" name="TextBox 8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8" name="TextBox 8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49" name="TextBox 8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0" name="TextBox 8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1" name="TextBox 8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2" name="TextBox 8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3" name="TextBox 8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4" name="TextBox 8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5" name="TextBox 8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6" name="TextBox 8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7" name="TextBox 8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8" name="TextBox 8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59" name="TextBox 8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0" name="TextBox 8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1" name="TextBox 8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2" name="TextBox 8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3" name="TextBox 8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4" name="TextBox 8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5" name="TextBox 8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6" name="TextBox 8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7" name="TextBox 8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8" name="TextBox 8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69" name="TextBox 8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0" name="TextBox 8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1" name="TextBox 8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2" name="TextBox 8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3" name="TextBox 8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4" name="TextBox 8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5" name="TextBox 8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6" name="TextBox 8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7" name="TextBox 8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8" name="TextBox 8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79" name="TextBox 8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0" name="TextBox 8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1" name="TextBox 8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2" name="TextBox 8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3" name="TextBox 8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4" name="TextBox 8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5" name="TextBox 8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6" name="TextBox 8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7" name="TextBox 8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8" name="TextBox 8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89" name="TextBox 8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0" name="TextBox 8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1" name="TextBox 8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2" name="TextBox 8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3" name="TextBox 8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4" name="TextBox 8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5" name="TextBox 8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6" name="TextBox 8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7" name="TextBox 8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8" name="TextBox 8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899" name="TextBox 8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0" name="TextBox 8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1" name="TextBox 8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2" name="TextBox 8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3" name="TextBox 8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4" name="TextBox 8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5" name="TextBox 89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6" name="TextBox 89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7" name="TextBox 89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8" name="TextBox 89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09" name="TextBox 89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0" name="TextBox 89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1" name="TextBox 89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2" name="TextBox 89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3" name="TextBox 89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4" name="TextBox 89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5" name="TextBox 89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6" name="TextBox 89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7" name="TextBox 89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8" name="TextBox 89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19" name="TextBox 89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0" name="TextBox 89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1" name="TextBox 89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2" name="TextBox 89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3" name="TextBox 89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4" name="TextBox 89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5" name="TextBox 89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6" name="TextBox 89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7" name="TextBox 89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8" name="TextBox 89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29" name="TextBox 89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0" name="TextBox 89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1" name="TextBox 89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2" name="TextBox 89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3" name="TextBox 89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4" name="TextBox 89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5" name="TextBox 89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6" name="TextBox 89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7" name="TextBox 89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8" name="TextBox 89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39" name="TextBox 89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0" name="TextBox 89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1" name="TextBox 89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2" name="TextBox 89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3" name="TextBox 89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4" name="TextBox 89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5" name="TextBox 89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6" name="TextBox 89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7" name="TextBox 89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8" name="TextBox 89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49" name="TextBox 89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0" name="TextBox 89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1" name="TextBox 89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2" name="TextBox 89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3" name="TextBox 89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4" name="TextBox 89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5" name="TextBox 89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6" name="TextBox 89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7" name="TextBox 89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8" name="TextBox 89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59" name="TextBox 89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0" name="TextBox 89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1" name="TextBox 89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2" name="TextBox 89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3" name="TextBox 89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4" name="TextBox 89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5" name="TextBox 89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6" name="TextBox 89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7" name="TextBox 89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8" name="TextBox 89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69" name="TextBox 89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0" name="TextBox 89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1" name="TextBox 89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2" name="TextBox 89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3" name="TextBox 89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4" name="TextBox 89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5" name="TextBox 89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6" name="TextBox 89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7" name="TextBox 89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8" name="TextBox 89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79" name="TextBox 89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0" name="TextBox 89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1" name="TextBox 89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2" name="TextBox 89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3" name="TextBox 89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4" name="TextBox 89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5" name="TextBox 89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6" name="TextBox 89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7" name="TextBox 89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8" name="TextBox 89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89" name="TextBox 89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0" name="TextBox 89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1" name="TextBox 89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2" name="TextBox 89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3" name="TextBox 89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4" name="TextBox 89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5" name="TextBox 89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6" name="TextBox 89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7" name="TextBox 89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8" name="TextBox 89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8999" name="TextBox 89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0" name="TextBox 89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1" name="TextBox 90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2" name="TextBox 90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3" name="TextBox 90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4" name="TextBox 90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5" name="TextBox 90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6" name="TextBox 90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7" name="TextBox 90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8" name="TextBox 90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09" name="TextBox 90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0" name="TextBox 90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1" name="TextBox 90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2" name="TextBox 90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3" name="TextBox 90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4" name="TextBox 90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5" name="TextBox 90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6" name="TextBox 90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7" name="TextBox 90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8" name="TextBox 90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19" name="TextBox 90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0" name="TextBox 90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1" name="TextBox 90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2" name="TextBox 90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3" name="TextBox 90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4" name="TextBox 90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5" name="TextBox 90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6" name="TextBox 90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7" name="TextBox 90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8" name="TextBox 90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29" name="TextBox 90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0" name="TextBox 90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1" name="TextBox 90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2" name="TextBox 90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3" name="TextBox 90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4" name="TextBox 90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5" name="TextBox 90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6" name="TextBox 90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7" name="TextBox 90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8" name="TextBox 90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39" name="TextBox 90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0" name="TextBox 90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1" name="TextBox 90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2" name="TextBox 90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3" name="TextBox 90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4" name="TextBox 90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5" name="TextBox 90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6" name="TextBox 90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7" name="TextBox 90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8" name="TextBox 90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49" name="TextBox 90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0" name="TextBox 90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1" name="TextBox 90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2" name="TextBox 90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3" name="TextBox 90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4" name="TextBox 90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5" name="TextBox 90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6" name="TextBox 90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7" name="TextBox 90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8" name="TextBox 90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59" name="TextBox 90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0" name="TextBox 90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1" name="TextBox 90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2" name="TextBox 90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3" name="TextBox 9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4" name="TextBox 9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5" name="TextBox 9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6" name="TextBox 9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7" name="TextBox 9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8" name="TextBox 9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69" name="TextBox 9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0" name="TextBox 9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1" name="TextBox 9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2" name="TextBox 9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3" name="TextBox 9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4" name="TextBox 9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5" name="TextBox 9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6" name="TextBox 9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7" name="TextBox 9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8" name="TextBox 9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79" name="TextBox 9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0" name="TextBox 9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1" name="TextBox 9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2" name="TextBox 9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3" name="TextBox 9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4" name="TextBox 9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5" name="TextBox 9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6" name="TextBox 9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7" name="TextBox 9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8" name="TextBox 9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89" name="TextBox 9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0" name="TextBox 9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1" name="TextBox 9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2" name="TextBox 9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3" name="TextBox 9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4" name="TextBox 9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5" name="TextBox 9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6" name="TextBox 9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7" name="TextBox 9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8" name="TextBox 9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099" name="TextBox 9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0" name="TextBox 9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1" name="TextBox 9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2" name="TextBox 9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3" name="TextBox 9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4" name="TextBox 9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5" name="TextBox 9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6" name="TextBox 9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7" name="TextBox 9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8" name="TextBox 9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09" name="TextBox 9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0" name="TextBox 9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1" name="TextBox 9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2" name="TextBox 9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3" name="TextBox 9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4" name="TextBox 9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5" name="TextBox 9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6" name="TextBox 9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7" name="TextBox 9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8" name="TextBox 9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19" name="TextBox 9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0" name="TextBox 9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1" name="TextBox 9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2" name="TextBox 9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3" name="TextBox 9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4" name="TextBox 9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5" name="TextBox 9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6" name="TextBox 9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7" name="TextBox 9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8" name="TextBox 9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29" name="TextBox 9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0" name="TextBox 9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1" name="TextBox 9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2" name="TextBox 9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3" name="TextBox 9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4" name="TextBox 9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5" name="TextBox 9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6" name="TextBox 9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7" name="TextBox 9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8" name="TextBox 9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39" name="TextBox 9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0" name="TextBox 9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1" name="TextBox 9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2" name="TextBox 9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3" name="TextBox 9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4" name="TextBox 9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5" name="TextBox 9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6" name="TextBox 9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7" name="TextBox 9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8" name="TextBox 9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49" name="TextBox 9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0" name="TextBox 9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1" name="TextBox 9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2" name="TextBox 9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3" name="TextBox 9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4" name="TextBox 9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5" name="TextBox 9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6" name="TextBox 9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7" name="TextBox 9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8" name="TextBox 9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59" name="TextBox 9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0" name="TextBox 9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1" name="TextBox 9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2" name="TextBox 9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3" name="TextBox 9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4" name="TextBox 9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5" name="TextBox 9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6" name="TextBox 9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7" name="TextBox 9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8" name="TextBox 9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69" name="TextBox 9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0" name="TextBox 9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1" name="TextBox 9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2" name="TextBox 9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3" name="TextBox 9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4" name="TextBox 9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5" name="TextBox 9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6" name="TextBox 9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7" name="TextBox 9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8" name="TextBox 9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79" name="TextBox 9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0" name="TextBox 9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1" name="TextBox 9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2" name="TextBox 9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3" name="TextBox 9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4" name="TextBox 9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5" name="TextBox 9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6" name="TextBox 9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7" name="TextBox 9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8" name="TextBox 9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89" name="TextBox 9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0" name="TextBox 9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1" name="TextBox 9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2" name="TextBox 9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3" name="TextBox 9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4" name="TextBox 9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5" name="TextBox 9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6" name="TextBox 9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7" name="TextBox 9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8" name="TextBox 9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199" name="TextBox 9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0" name="TextBox 9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1" name="TextBox 9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2" name="TextBox 9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3" name="TextBox 9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4" name="TextBox 9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5" name="TextBox 9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6" name="TextBox 9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7" name="TextBox 9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8" name="TextBox 9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09" name="TextBox 9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0" name="TextBox 9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1" name="TextBox 9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2" name="TextBox 9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3" name="TextBox 9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4" name="TextBox 9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5" name="TextBox 9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6" name="TextBox 9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7" name="TextBox 9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8" name="TextBox 9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19" name="TextBox 9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0" name="TextBox 9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1" name="TextBox 9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2" name="TextBox 9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3" name="TextBox 9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4" name="TextBox 9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5" name="TextBox 9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6" name="TextBox 9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7" name="TextBox 9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8" name="TextBox 9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29" name="TextBox 9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0" name="TextBox 9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1" name="TextBox 9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2" name="TextBox 9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3" name="TextBox 9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4" name="TextBox 9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5" name="TextBox 9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6" name="TextBox 9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7" name="TextBox 9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8" name="TextBox 9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39" name="TextBox 9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0" name="TextBox 9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1" name="TextBox 9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2" name="TextBox 9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3" name="TextBox 9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4" name="TextBox 9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5" name="TextBox 9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6" name="TextBox 9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7" name="TextBox 9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8" name="TextBox 9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49" name="TextBox 9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0" name="TextBox 9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1" name="TextBox 9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2" name="TextBox 9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3" name="TextBox 9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4" name="TextBox 9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5" name="TextBox 9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6" name="TextBox 9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7" name="TextBox 9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8" name="TextBox 9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59" name="TextBox 9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0" name="TextBox 9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1" name="TextBox 9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2" name="TextBox 9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3" name="TextBox 9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4" name="TextBox 9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5" name="TextBox 9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6" name="TextBox 9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7" name="TextBox 9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8" name="TextBox 9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69" name="TextBox 9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0" name="TextBox 9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1" name="TextBox 9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2" name="TextBox 9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3" name="TextBox 9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4" name="TextBox 9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5" name="TextBox 9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6" name="TextBox 9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7" name="TextBox 9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8" name="TextBox 9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79" name="TextBox 9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0" name="TextBox 9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1" name="TextBox 9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2" name="TextBox 9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3" name="TextBox 9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4" name="TextBox 9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5" name="TextBox 9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6" name="TextBox 9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7" name="TextBox 9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8" name="TextBox 9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89" name="TextBox 9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0" name="TextBox 9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1" name="TextBox 9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2" name="TextBox 9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3" name="TextBox 9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4" name="TextBox 9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5" name="TextBox 9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6" name="TextBox 9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7" name="TextBox 9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8" name="TextBox 9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299" name="TextBox 9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0" name="TextBox 9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1" name="TextBox 9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2" name="TextBox 9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3" name="TextBox 9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4" name="TextBox 9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5" name="TextBox 9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6" name="TextBox 9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7" name="TextBox 9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8" name="TextBox 9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09" name="TextBox 9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0" name="TextBox 9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1" name="TextBox 9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2" name="TextBox 9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3" name="TextBox 9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4" name="TextBox 9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5" name="TextBox 9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6" name="TextBox 9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7" name="TextBox 9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8" name="TextBox 9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19" name="TextBox 9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0" name="TextBox 9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1" name="TextBox 9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2" name="TextBox 9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3" name="TextBox 9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4" name="TextBox 9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5" name="TextBox 9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6" name="TextBox 9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7" name="TextBox 9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8" name="TextBox 9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29" name="TextBox 9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0" name="TextBox 9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1" name="TextBox 9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2" name="TextBox 9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3" name="TextBox 9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4" name="TextBox 9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5" name="TextBox 9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6" name="TextBox 9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7" name="TextBox 9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8" name="TextBox 9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39" name="TextBox 9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0" name="TextBox 9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1" name="TextBox 9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2" name="TextBox 9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3" name="TextBox 9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4" name="TextBox 9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5" name="TextBox 9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6" name="TextBox 9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7" name="TextBox 9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8" name="TextBox 9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49" name="TextBox 9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0" name="TextBox 9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1" name="TextBox 9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2" name="TextBox 9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3" name="TextBox 9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4" name="TextBox 9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5" name="TextBox 9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6" name="TextBox 9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7" name="TextBox 9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8" name="TextBox 9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59" name="TextBox 9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0" name="TextBox 9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1" name="TextBox 9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2" name="TextBox 9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3" name="TextBox 9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4" name="TextBox 9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5" name="TextBox 9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6" name="TextBox 9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7" name="TextBox 9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8" name="TextBox 9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69" name="TextBox 9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0" name="TextBox 9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1" name="TextBox 9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2" name="TextBox 9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3" name="TextBox 9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4" name="TextBox 9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5" name="TextBox 9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6" name="TextBox 9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7" name="TextBox 9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8" name="TextBox 9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79" name="TextBox 9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0" name="TextBox 9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1" name="TextBox 9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2" name="TextBox 9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3" name="TextBox 9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4" name="TextBox 9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5" name="TextBox 9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6" name="TextBox 9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7" name="TextBox 9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8" name="TextBox 9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89" name="TextBox 9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0" name="TextBox 9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1" name="TextBox 9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2" name="TextBox 9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3" name="TextBox 9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4" name="TextBox 9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5" name="TextBox 9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6" name="TextBox 9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7" name="TextBox 9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8" name="TextBox 9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399" name="TextBox 9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0" name="TextBox 9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1" name="TextBox 9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2" name="TextBox 9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3" name="TextBox 9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4" name="TextBox 9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5" name="TextBox 9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6" name="TextBox 9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7" name="TextBox 9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8" name="TextBox 9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09" name="TextBox 9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0" name="TextBox 9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1" name="TextBox 9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2" name="TextBox 9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3" name="TextBox 9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4" name="TextBox 9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5" name="TextBox 9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6" name="TextBox 9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7" name="TextBox 9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8" name="TextBox 9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19" name="TextBox 9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0" name="TextBox 9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1" name="TextBox 9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2" name="TextBox 9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3" name="TextBox 9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4" name="TextBox 9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5" name="TextBox 9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6" name="TextBox 9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7" name="TextBox 9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8" name="TextBox 9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29" name="TextBox 9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0" name="TextBox 9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1" name="TextBox 9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2" name="TextBox 9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3" name="TextBox 9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4" name="TextBox 9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5" name="TextBox 9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6" name="TextBox 9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7" name="TextBox 9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8" name="TextBox 9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39" name="TextBox 9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0" name="TextBox 9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1" name="TextBox 9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2" name="TextBox 9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3" name="TextBox 9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4" name="TextBox 9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5" name="TextBox 9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6" name="TextBox 9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7" name="TextBox 9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8" name="TextBox 9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49" name="TextBox 9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0" name="TextBox 9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1" name="TextBox 9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2" name="TextBox 9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3" name="TextBox 9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4" name="TextBox 9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5" name="TextBox 9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6" name="TextBox 9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7" name="TextBox 9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8" name="TextBox 9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59" name="TextBox 9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0" name="TextBox 9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1" name="TextBox 9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2" name="TextBox 9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3" name="TextBox 9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4" name="TextBox 9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5" name="TextBox 9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6" name="TextBox 9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7" name="TextBox 9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8" name="TextBox 9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69" name="TextBox 9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0" name="TextBox 9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1" name="TextBox 9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2" name="TextBox 9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3" name="TextBox 9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4" name="TextBox 9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5" name="TextBox 9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6" name="TextBox 9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7" name="TextBox 9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8" name="TextBox 9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79" name="TextBox 9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0" name="TextBox 9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1" name="TextBox 9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2" name="TextBox 9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3" name="TextBox 9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4" name="TextBox 9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5" name="TextBox 9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6" name="TextBox 9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7" name="TextBox 9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8" name="TextBox 9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89" name="TextBox 9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0" name="TextBox 9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1" name="TextBox 9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2" name="TextBox 9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3" name="TextBox 9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4" name="TextBox 9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5" name="TextBox 9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6" name="TextBox 9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7" name="TextBox 9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8" name="TextBox 9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499" name="TextBox 9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0" name="TextBox 9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1" name="TextBox 9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2" name="TextBox 9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3" name="TextBox 9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4" name="TextBox 9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5" name="TextBox 9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6" name="TextBox 9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7" name="TextBox 9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8" name="TextBox 9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09" name="TextBox 9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0" name="TextBox 9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1" name="TextBox 9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2" name="TextBox 9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3" name="TextBox 9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4" name="TextBox 9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5" name="TextBox 9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6" name="TextBox 9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7" name="TextBox 9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8" name="TextBox 9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19" name="TextBox 9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0" name="TextBox 9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1" name="TextBox 9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2" name="TextBox 9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3" name="TextBox 9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4" name="TextBox 9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5" name="TextBox 9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6" name="TextBox 9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7" name="TextBox 9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8" name="TextBox 9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29" name="TextBox 9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0" name="TextBox 9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1" name="TextBox 9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2" name="TextBox 9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3" name="TextBox 9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4" name="TextBox 9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5" name="TextBox 9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6" name="TextBox 9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7" name="TextBox 9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8" name="TextBox 9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39" name="TextBox 9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0" name="TextBox 9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1" name="TextBox 9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2" name="TextBox 9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3" name="TextBox 9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4" name="TextBox 9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5" name="TextBox 9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6" name="TextBox 9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7" name="TextBox 9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8" name="TextBox 9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49" name="TextBox 9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0" name="TextBox 9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1" name="TextBox 9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2" name="TextBox 9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3" name="TextBox 9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4" name="TextBox 9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5" name="TextBox 9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6" name="TextBox 9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7" name="TextBox 9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8" name="TextBox 9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59" name="TextBox 9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0" name="TextBox 9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1" name="TextBox 9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2" name="TextBox 9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3" name="TextBox 9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4" name="TextBox 9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5" name="TextBox 9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6" name="TextBox 9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7" name="TextBox 9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8" name="TextBox 9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69" name="TextBox 9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0" name="TextBox 9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1" name="TextBox 9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2" name="TextBox 9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3" name="TextBox 9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4" name="TextBox 9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5" name="TextBox 9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6" name="TextBox 9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7" name="TextBox 9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8" name="TextBox 9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79" name="TextBox 9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0" name="TextBox 9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1" name="TextBox 9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2" name="TextBox 9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3" name="TextBox 9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4" name="TextBox 9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5" name="TextBox 9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6" name="TextBox 9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7" name="TextBox 9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8" name="TextBox 9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89" name="TextBox 9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0" name="TextBox 9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1" name="TextBox 9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2" name="TextBox 9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3" name="TextBox 9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4" name="TextBox 9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5" name="TextBox 9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6" name="TextBox 9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7" name="TextBox 9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8" name="TextBox 9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599" name="TextBox 9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0" name="TextBox 9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1" name="TextBox 9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2" name="TextBox 9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3" name="TextBox 9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4" name="TextBox 9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5" name="TextBox 9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6" name="TextBox 9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7" name="TextBox 9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8" name="TextBox 9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09" name="TextBox 9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0" name="TextBox 9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1" name="TextBox 9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2" name="TextBox 9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3" name="TextBox 9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4" name="TextBox 9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5" name="TextBox 9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6" name="TextBox 9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7" name="TextBox 9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8" name="TextBox 9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19" name="TextBox 9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0" name="TextBox 9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1" name="TextBox 9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2" name="TextBox 9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3" name="TextBox 9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4" name="TextBox 9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5" name="TextBox 9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6" name="TextBox 9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7" name="TextBox 9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8" name="TextBox 9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29" name="TextBox 9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0" name="TextBox 9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1" name="TextBox 9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2" name="TextBox 9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3" name="TextBox 9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4" name="TextBox 9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5" name="TextBox 9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6" name="TextBox 9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7" name="TextBox 9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8" name="TextBox 9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39" name="TextBox 9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0" name="TextBox 9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1" name="TextBox 9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2" name="TextBox 9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3" name="TextBox 9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4" name="TextBox 9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5" name="TextBox 9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6" name="TextBox 9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7" name="TextBox 9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8" name="TextBox 9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49" name="TextBox 9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0" name="TextBox 9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1" name="TextBox 9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2" name="TextBox 9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3" name="TextBox 9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4" name="TextBox 9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5" name="TextBox 9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6" name="TextBox 9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7" name="TextBox 9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8" name="TextBox 9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59" name="TextBox 9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0" name="TextBox 9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1" name="TextBox 9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2" name="TextBox 9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3" name="TextBox 9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4" name="TextBox 9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5" name="TextBox 9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6" name="TextBox 9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7" name="TextBox 9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8" name="TextBox 9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69" name="TextBox 9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0" name="TextBox 9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1" name="TextBox 9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2" name="TextBox 9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3" name="TextBox 9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4" name="TextBox 9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5" name="TextBox 9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6" name="TextBox 9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7" name="TextBox 9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8" name="TextBox 9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79" name="TextBox 9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0" name="TextBox 9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1" name="TextBox 9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2" name="TextBox 9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3" name="TextBox 9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4" name="TextBox 9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5" name="TextBox 9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6" name="TextBox 9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7" name="TextBox 9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8" name="TextBox 9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89" name="TextBox 9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0" name="TextBox 9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1" name="TextBox 9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2" name="TextBox 9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3" name="TextBox 9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4" name="TextBox 9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5" name="TextBox 9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6" name="TextBox 9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7" name="TextBox 9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8" name="TextBox 9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699" name="TextBox 9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0" name="TextBox 9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1" name="TextBox 9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2" name="TextBox 9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3" name="TextBox 9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4" name="TextBox 9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5" name="TextBox 9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6" name="TextBox 9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7" name="TextBox 9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8" name="TextBox 9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09" name="TextBox 9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0" name="TextBox 9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1" name="TextBox 9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2" name="TextBox 9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3" name="TextBox 9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4" name="TextBox 9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5" name="TextBox 9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6" name="TextBox 9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7" name="TextBox 9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8" name="TextBox 9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19" name="TextBox 9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0" name="TextBox 9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1" name="TextBox 9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2" name="TextBox 9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3" name="TextBox 9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4" name="TextBox 9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5" name="TextBox 9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6" name="TextBox 9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7" name="TextBox 9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8" name="TextBox 9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29" name="TextBox 9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0" name="TextBox 9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1" name="TextBox 9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2" name="TextBox 9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3" name="TextBox 9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4" name="TextBox 9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5" name="TextBox 9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6" name="TextBox 9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7" name="TextBox 9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8" name="TextBox 9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39" name="TextBox 9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0" name="TextBox 9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1" name="TextBox 9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2" name="TextBox 9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3" name="TextBox 9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4" name="TextBox 9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5" name="TextBox 9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6" name="TextBox 9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7" name="TextBox 9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8" name="TextBox 9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49" name="TextBox 9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0" name="TextBox 9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1" name="TextBox 9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2" name="TextBox 9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3" name="TextBox 9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4" name="TextBox 9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5" name="TextBox 9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6" name="TextBox 9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7" name="TextBox 9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8" name="TextBox 9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59" name="TextBox 9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0" name="TextBox 9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1" name="TextBox 9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2" name="TextBox 9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3" name="TextBox 9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4" name="TextBox 9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5" name="TextBox 9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6" name="TextBox 9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7" name="TextBox 9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8" name="TextBox 9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69" name="TextBox 9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0" name="TextBox 9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1" name="TextBox 9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2" name="TextBox 9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3" name="TextBox 9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4" name="TextBox 9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5" name="TextBox 9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6" name="TextBox 9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7" name="TextBox 9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8" name="TextBox 9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79" name="TextBox 9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0" name="TextBox 9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1" name="TextBox 9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2" name="TextBox 9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3" name="TextBox 9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4" name="TextBox 9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5" name="TextBox 9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6" name="TextBox 9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7" name="TextBox 9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8" name="TextBox 9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89" name="TextBox 9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0" name="TextBox 9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1" name="TextBox 9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2" name="TextBox 9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3" name="TextBox 9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4" name="TextBox 9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5" name="TextBox 9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6" name="TextBox 9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7" name="TextBox 9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8" name="TextBox 9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799" name="TextBox 9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0" name="TextBox 9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1" name="TextBox 9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2" name="TextBox 9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3" name="TextBox 9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4" name="TextBox 9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5" name="TextBox 9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6" name="TextBox 9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7" name="TextBox 9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8" name="TextBox 9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09" name="TextBox 9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0" name="TextBox 9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1" name="TextBox 9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2" name="TextBox 9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3" name="TextBox 9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4" name="TextBox 9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5" name="TextBox 9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6" name="TextBox 9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7" name="TextBox 9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8" name="TextBox 9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19" name="TextBox 9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0" name="TextBox 9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1" name="TextBox 9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2" name="TextBox 9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3" name="TextBox 9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4" name="TextBox 9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5" name="TextBox 9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6" name="TextBox 9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7" name="TextBox 9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8" name="TextBox 9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29" name="TextBox 9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0" name="TextBox 9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1" name="TextBox 9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2" name="TextBox 9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3" name="TextBox 9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4" name="TextBox 9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5" name="TextBox 9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6" name="TextBox 9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7" name="TextBox 9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8" name="TextBox 9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39" name="TextBox 9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0" name="TextBox 9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1" name="TextBox 9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2" name="TextBox 9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3" name="TextBox 9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4" name="TextBox 9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5" name="TextBox 9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6" name="TextBox 9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7" name="TextBox 9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8" name="TextBox 9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49" name="TextBox 9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0" name="TextBox 9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1" name="TextBox 9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2" name="TextBox 9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3" name="TextBox 9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4" name="TextBox 9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5" name="TextBox 9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6" name="TextBox 9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7" name="TextBox 9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8" name="TextBox 9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59" name="TextBox 9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0" name="TextBox 9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1" name="TextBox 9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2" name="TextBox 9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3" name="TextBox 9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4" name="TextBox 9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5" name="TextBox 9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6" name="TextBox 9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7" name="TextBox 9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8" name="TextBox 9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69" name="TextBox 9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0" name="TextBox 9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1" name="TextBox 9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2" name="TextBox 9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3" name="TextBox 9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4" name="TextBox 9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5" name="TextBox 9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6" name="TextBox 9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7" name="TextBox 9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8" name="TextBox 9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79" name="TextBox 9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0" name="TextBox 9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1" name="TextBox 9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2" name="TextBox 9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3" name="TextBox 9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4" name="TextBox 9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5" name="TextBox 9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6" name="TextBox 9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7" name="TextBox 9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8" name="TextBox 9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89" name="TextBox 9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0" name="TextBox 9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1" name="TextBox 9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2" name="TextBox 9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3" name="TextBox 9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4" name="TextBox 9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5" name="TextBox 9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6" name="TextBox 9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7" name="TextBox 9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8" name="TextBox 9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899" name="TextBox 9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0" name="TextBox 9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1" name="TextBox 9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2" name="TextBox 9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3" name="TextBox 9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4" name="TextBox 9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5" name="TextBox 99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6" name="TextBox 99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7" name="TextBox 99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8" name="TextBox 99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09" name="TextBox 99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0" name="TextBox 99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1" name="TextBox 99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2" name="TextBox 99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3" name="TextBox 99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4" name="TextBox 99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5" name="TextBox 99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6" name="TextBox 99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7" name="TextBox 99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8" name="TextBox 99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19" name="TextBox 99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0" name="TextBox 99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1" name="TextBox 99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2" name="TextBox 99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3" name="TextBox 99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4" name="TextBox 99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5" name="TextBox 99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6" name="TextBox 99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7" name="TextBox 99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8" name="TextBox 99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29" name="TextBox 99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0" name="TextBox 99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1" name="TextBox 99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2" name="TextBox 99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3" name="TextBox 99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4" name="TextBox 99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5" name="TextBox 99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6" name="TextBox 99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7" name="TextBox 99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8" name="TextBox 99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39" name="TextBox 99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0" name="TextBox 99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1" name="TextBox 99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2" name="TextBox 99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3" name="TextBox 99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4" name="TextBox 99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5" name="TextBox 99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6" name="TextBox 99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7" name="TextBox 99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8" name="TextBox 99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49" name="TextBox 99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0" name="TextBox 99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1" name="TextBox 99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2" name="TextBox 99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3" name="TextBox 99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4" name="TextBox 99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5" name="TextBox 99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6" name="TextBox 99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7" name="TextBox 99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8" name="TextBox 99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59" name="TextBox 99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0" name="TextBox 99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1" name="TextBox 99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2" name="TextBox 99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3" name="TextBox 99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4" name="TextBox 99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5" name="TextBox 99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6" name="TextBox 99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7" name="TextBox 99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8" name="TextBox 99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69" name="TextBox 99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0" name="TextBox 99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1" name="TextBox 99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2" name="TextBox 99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3" name="TextBox 99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4" name="TextBox 99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5" name="TextBox 99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6" name="TextBox 99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7" name="TextBox 99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8" name="TextBox 99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79" name="TextBox 99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0" name="TextBox 99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1" name="TextBox 99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2" name="TextBox 99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3" name="TextBox 99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4" name="TextBox 99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5" name="TextBox 99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6" name="TextBox 99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7" name="TextBox 99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8" name="TextBox 99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89" name="TextBox 99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0" name="TextBox 99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1" name="TextBox 99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2" name="TextBox 99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3" name="TextBox 99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4" name="TextBox 99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5" name="TextBox 99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6" name="TextBox 99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7" name="TextBox 99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8" name="TextBox 99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9999" name="TextBox 99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0" name="TextBox 99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1" name="TextBox 100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2" name="TextBox 100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3" name="TextBox 100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4" name="TextBox 100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5" name="TextBox 100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6" name="TextBox 100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7" name="TextBox 100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8" name="TextBox 100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09" name="TextBox 100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0" name="TextBox 100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1" name="TextBox 100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2" name="TextBox 100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3" name="TextBox 100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4" name="TextBox 100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5" name="TextBox 100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6" name="TextBox 100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7" name="TextBox 100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8" name="TextBox 100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19" name="TextBox 100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0" name="TextBox 100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1" name="TextBox 100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2" name="TextBox 100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3" name="TextBox 100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4" name="TextBox 100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5" name="TextBox 100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6" name="TextBox 100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7" name="TextBox 100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8" name="TextBox 100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29" name="TextBox 100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0" name="TextBox 100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1" name="TextBox 100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2" name="TextBox 100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3" name="TextBox 100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4" name="TextBox 100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5" name="TextBox 100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6" name="TextBox 100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7" name="TextBox 100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8" name="TextBox 100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39" name="TextBox 100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0" name="TextBox 100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1" name="TextBox 100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2" name="TextBox 100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3" name="TextBox 100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4" name="TextBox 100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5" name="TextBox 100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6" name="TextBox 100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7" name="TextBox 100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8" name="TextBox 100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49" name="TextBox 100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0" name="TextBox 100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1" name="TextBox 100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2" name="TextBox 100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3" name="TextBox 100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4" name="TextBox 100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5" name="TextBox 100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6" name="TextBox 100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7" name="TextBox 100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8" name="TextBox 100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59" name="TextBox 100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0" name="TextBox 100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1" name="TextBox 100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2" name="TextBox 100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3" name="TextBox 10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4" name="TextBox 10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5" name="TextBox 10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6" name="TextBox 10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7" name="TextBox 10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8" name="TextBox 10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69" name="TextBox 10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0" name="TextBox 10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1" name="TextBox 10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2" name="TextBox 10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3" name="TextBox 10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4" name="TextBox 10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5" name="TextBox 10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6" name="TextBox 10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7" name="TextBox 10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8" name="TextBox 10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79" name="TextBox 10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0" name="TextBox 10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1" name="TextBox 10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2" name="TextBox 10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3" name="TextBox 10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4" name="TextBox 10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5" name="TextBox 10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6" name="TextBox 10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7" name="TextBox 10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8" name="TextBox 10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89" name="TextBox 10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0" name="TextBox 10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1" name="TextBox 10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2" name="TextBox 10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3" name="TextBox 10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4" name="TextBox 10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5" name="TextBox 10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6" name="TextBox 10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7" name="TextBox 10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8" name="TextBox 10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099" name="TextBox 10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0" name="TextBox 10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1" name="TextBox 10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2" name="TextBox 10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3" name="TextBox 10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4" name="TextBox 10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5" name="TextBox 10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6" name="TextBox 10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7" name="TextBox 10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8" name="TextBox 10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09" name="TextBox 10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0" name="TextBox 10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1" name="TextBox 10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2" name="TextBox 10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3" name="TextBox 10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4" name="TextBox 10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5" name="TextBox 10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6" name="TextBox 10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7" name="TextBox 10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8" name="TextBox 10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19" name="TextBox 10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0" name="TextBox 10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1" name="TextBox 10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2" name="TextBox 10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3" name="TextBox 10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4" name="TextBox 10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5" name="TextBox 10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6" name="TextBox 10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7" name="TextBox 10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8" name="TextBox 10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29" name="TextBox 10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0" name="TextBox 10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1" name="TextBox 10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2" name="TextBox 10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3" name="TextBox 10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4" name="TextBox 10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5" name="TextBox 10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6" name="TextBox 10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7" name="TextBox 10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8" name="TextBox 10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39" name="TextBox 10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0" name="TextBox 10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1" name="TextBox 10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2" name="TextBox 10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3" name="TextBox 10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4" name="TextBox 10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5" name="TextBox 10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6" name="TextBox 10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7" name="TextBox 10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8" name="TextBox 10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49" name="TextBox 10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0" name="TextBox 10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1" name="TextBox 10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2" name="TextBox 10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3" name="TextBox 10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4" name="TextBox 10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5" name="TextBox 10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6" name="TextBox 10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7" name="TextBox 10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8" name="TextBox 10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59" name="TextBox 10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0" name="TextBox 10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1" name="TextBox 10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2" name="TextBox 10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3" name="TextBox 10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4" name="TextBox 10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5" name="TextBox 10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6" name="TextBox 10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7" name="TextBox 10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8" name="TextBox 10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69" name="TextBox 10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0" name="TextBox 10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1" name="TextBox 10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2" name="TextBox 10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3" name="TextBox 10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4" name="TextBox 10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5" name="TextBox 10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6" name="TextBox 10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7" name="TextBox 10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8" name="TextBox 10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79" name="TextBox 10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0" name="TextBox 10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1" name="TextBox 10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2" name="TextBox 10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3" name="TextBox 10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4" name="TextBox 10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5" name="TextBox 10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6" name="TextBox 10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7" name="TextBox 10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8" name="TextBox 10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89" name="TextBox 10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0" name="TextBox 10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1" name="TextBox 10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2" name="TextBox 10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3" name="TextBox 10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4" name="TextBox 10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5" name="TextBox 10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6" name="TextBox 10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7" name="TextBox 10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8" name="TextBox 10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199" name="TextBox 10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0" name="TextBox 10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1" name="TextBox 10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2" name="TextBox 10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3" name="TextBox 10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4" name="TextBox 10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5" name="TextBox 10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6" name="TextBox 10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7" name="TextBox 10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8" name="TextBox 10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09" name="TextBox 10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0" name="TextBox 10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1" name="TextBox 10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2" name="TextBox 10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3" name="TextBox 10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4" name="TextBox 10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5" name="TextBox 10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6" name="TextBox 10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7" name="TextBox 10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8" name="TextBox 10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19" name="TextBox 10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0" name="TextBox 10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1" name="TextBox 10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2" name="TextBox 10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3" name="TextBox 10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4" name="TextBox 10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5" name="TextBox 10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6" name="TextBox 10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7" name="TextBox 10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8" name="TextBox 10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29" name="TextBox 10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0" name="TextBox 10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1" name="TextBox 10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2" name="TextBox 10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3" name="TextBox 10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4" name="TextBox 10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5" name="TextBox 10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6" name="TextBox 10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7" name="TextBox 10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8" name="TextBox 10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39" name="TextBox 10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0" name="TextBox 10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1" name="TextBox 10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2" name="TextBox 10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3" name="TextBox 10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4" name="TextBox 10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5" name="TextBox 10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6" name="TextBox 10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7" name="TextBox 10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8" name="TextBox 10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49" name="TextBox 10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0" name="TextBox 10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1" name="TextBox 10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2" name="TextBox 10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3" name="TextBox 10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4" name="TextBox 10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5" name="TextBox 10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6" name="TextBox 10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7" name="TextBox 10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8" name="TextBox 10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59" name="TextBox 10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0" name="TextBox 10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1" name="TextBox 10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2" name="TextBox 10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3" name="TextBox 10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4" name="TextBox 10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5" name="TextBox 10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6" name="TextBox 10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7" name="TextBox 10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8" name="TextBox 10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69" name="TextBox 10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0" name="TextBox 10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1" name="TextBox 10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2" name="TextBox 10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3" name="TextBox 10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4" name="TextBox 10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5" name="TextBox 10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6" name="TextBox 10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7" name="TextBox 10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8" name="TextBox 10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79" name="TextBox 10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0" name="TextBox 10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1" name="TextBox 10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2" name="TextBox 10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3" name="TextBox 10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4" name="TextBox 10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5" name="TextBox 10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6" name="TextBox 10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7" name="TextBox 10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8" name="TextBox 10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89" name="TextBox 10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0" name="TextBox 10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1" name="TextBox 10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2" name="TextBox 10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3" name="TextBox 10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4" name="TextBox 10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5" name="TextBox 10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6" name="TextBox 10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7" name="TextBox 10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8" name="TextBox 10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299" name="TextBox 10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0" name="TextBox 10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1" name="TextBox 10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2" name="TextBox 10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3" name="TextBox 10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4" name="TextBox 10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5" name="TextBox 10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6" name="TextBox 10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7" name="TextBox 10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8" name="TextBox 10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09" name="TextBox 10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0" name="TextBox 10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1" name="TextBox 10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2" name="TextBox 10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3" name="TextBox 10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4" name="TextBox 10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5" name="TextBox 10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6" name="TextBox 10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7" name="TextBox 10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8" name="TextBox 10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19" name="TextBox 10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0" name="TextBox 10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1" name="TextBox 10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2" name="TextBox 10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3" name="TextBox 10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4" name="TextBox 10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5" name="TextBox 10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6" name="TextBox 10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7" name="TextBox 10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8" name="TextBox 10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29" name="TextBox 10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0" name="TextBox 10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1" name="TextBox 10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2" name="TextBox 10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3" name="TextBox 10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4" name="TextBox 10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5" name="TextBox 10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6" name="TextBox 10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7" name="TextBox 10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8" name="TextBox 10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39" name="TextBox 10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0" name="TextBox 10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1" name="TextBox 10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2" name="TextBox 10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3" name="TextBox 10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4" name="TextBox 10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5" name="TextBox 10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6" name="TextBox 10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7" name="TextBox 10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8" name="TextBox 10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49" name="TextBox 10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0" name="TextBox 10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1" name="TextBox 10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2" name="TextBox 10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3" name="TextBox 10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4" name="TextBox 10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5" name="TextBox 10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6" name="TextBox 10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7" name="TextBox 10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8" name="TextBox 10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59" name="TextBox 10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0" name="TextBox 10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1" name="TextBox 10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2" name="TextBox 10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3" name="TextBox 10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4" name="TextBox 10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5" name="TextBox 10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6" name="TextBox 10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7" name="TextBox 10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8" name="TextBox 10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69" name="TextBox 10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0" name="TextBox 10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1" name="TextBox 10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2" name="TextBox 10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3" name="TextBox 10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4" name="TextBox 10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5" name="TextBox 10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6" name="TextBox 10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7" name="TextBox 10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8" name="TextBox 10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79" name="TextBox 10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0" name="TextBox 10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1" name="TextBox 10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2" name="TextBox 10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3" name="TextBox 10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4" name="TextBox 10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5" name="TextBox 10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6" name="TextBox 10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7" name="TextBox 10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8" name="TextBox 10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89" name="TextBox 10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0" name="TextBox 10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1" name="TextBox 10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2" name="TextBox 10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3" name="TextBox 10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4" name="TextBox 10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5" name="TextBox 10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6" name="TextBox 10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7" name="TextBox 10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8" name="TextBox 10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399" name="TextBox 10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0" name="TextBox 10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1" name="TextBox 10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2" name="TextBox 10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3" name="TextBox 10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4" name="TextBox 10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5" name="TextBox 10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6" name="TextBox 10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7" name="TextBox 10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8" name="TextBox 10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09" name="TextBox 10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0" name="TextBox 10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1" name="TextBox 10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2" name="TextBox 10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3" name="TextBox 10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4" name="TextBox 10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5" name="TextBox 10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6" name="TextBox 10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7" name="TextBox 10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8" name="TextBox 10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19" name="TextBox 10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0" name="TextBox 10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1" name="TextBox 10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2" name="TextBox 10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3" name="TextBox 10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4" name="TextBox 10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5" name="TextBox 10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6" name="TextBox 10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7" name="TextBox 10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8" name="TextBox 10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29" name="TextBox 10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0" name="TextBox 10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1" name="TextBox 10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2" name="TextBox 10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3" name="TextBox 10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4" name="TextBox 10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5" name="TextBox 10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6" name="TextBox 10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7" name="TextBox 10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8" name="TextBox 10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39" name="TextBox 10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0" name="TextBox 10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1" name="TextBox 10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2" name="TextBox 10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3" name="TextBox 10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4" name="TextBox 10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5" name="TextBox 10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6" name="TextBox 10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7" name="TextBox 10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8" name="TextBox 10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49" name="TextBox 10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0" name="TextBox 10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1" name="TextBox 10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2" name="TextBox 10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3" name="TextBox 10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4" name="TextBox 10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5" name="TextBox 10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6" name="TextBox 10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7" name="TextBox 10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8" name="TextBox 10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59" name="TextBox 10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0" name="TextBox 10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1" name="TextBox 10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2" name="TextBox 10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3" name="TextBox 10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4" name="TextBox 10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5" name="TextBox 10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6" name="TextBox 10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7" name="TextBox 10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8" name="TextBox 10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69" name="TextBox 10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0" name="TextBox 10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1" name="TextBox 10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2" name="TextBox 10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3" name="TextBox 10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4" name="TextBox 10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5" name="TextBox 10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6" name="TextBox 10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7" name="TextBox 10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8" name="TextBox 10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79" name="TextBox 10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0" name="TextBox 10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1" name="TextBox 10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2" name="TextBox 10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3" name="TextBox 10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4" name="TextBox 10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5" name="TextBox 10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6" name="TextBox 10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7" name="TextBox 10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8" name="TextBox 10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89" name="TextBox 10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0" name="TextBox 10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1" name="TextBox 10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2" name="TextBox 10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3" name="TextBox 10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4" name="TextBox 10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5" name="TextBox 10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6" name="TextBox 10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7" name="TextBox 10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8" name="TextBox 10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499" name="TextBox 10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0" name="TextBox 10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1" name="TextBox 10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2" name="TextBox 10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3" name="TextBox 10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4" name="TextBox 10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5" name="TextBox 10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6" name="TextBox 10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7" name="TextBox 10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8" name="TextBox 10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09" name="TextBox 10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0" name="TextBox 10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1" name="TextBox 10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2" name="TextBox 10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3" name="TextBox 10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4" name="TextBox 10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5" name="TextBox 10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6" name="TextBox 10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7" name="TextBox 10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8" name="TextBox 10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19" name="TextBox 10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0" name="TextBox 10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1" name="TextBox 10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2" name="TextBox 10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3" name="TextBox 10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4" name="TextBox 10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5" name="TextBox 10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6" name="TextBox 10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7" name="TextBox 10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8" name="TextBox 10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29" name="TextBox 10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0" name="TextBox 10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1" name="TextBox 10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2" name="TextBox 10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3" name="TextBox 10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4" name="TextBox 10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5" name="TextBox 10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6" name="TextBox 10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7" name="TextBox 10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8" name="TextBox 10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39" name="TextBox 10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0" name="TextBox 10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1" name="TextBox 10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2" name="TextBox 10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3" name="TextBox 10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4" name="TextBox 10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5" name="TextBox 10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6" name="TextBox 10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7" name="TextBox 10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8" name="TextBox 10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49" name="TextBox 10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0" name="TextBox 10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1" name="TextBox 10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2" name="TextBox 10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3" name="TextBox 10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4" name="TextBox 10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5" name="TextBox 10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6" name="TextBox 10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7" name="TextBox 10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8" name="TextBox 10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59" name="TextBox 10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0" name="TextBox 10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1" name="TextBox 10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2" name="TextBox 10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3" name="TextBox 10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4" name="TextBox 10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5" name="TextBox 10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6" name="TextBox 10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7" name="TextBox 10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8" name="TextBox 10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69" name="TextBox 10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0" name="TextBox 10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1" name="TextBox 10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2" name="TextBox 10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3" name="TextBox 10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4" name="TextBox 10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5" name="TextBox 10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6" name="TextBox 10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7" name="TextBox 10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8" name="TextBox 10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79" name="TextBox 10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0" name="TextBox 10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1" name="TextBox 10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2" name="TextBox 10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3" name="TextBox 10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4" name="TextBox 10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5" name="TextBox 10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6" name="TextBox 10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7" name="TextBox 10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8" name="TextBox 10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89" name="TextBox 10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0" name="TextBox 10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1" name="TextBox 10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2" name="TextBox 10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3" name="TextBox 10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4" name="TextBox 10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5" name="TextBox 10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6" name="TextBox 10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7" name="TextBox 10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8" name="TextBox 10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599" name="TextBox 10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0" name="TextBox 10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1" name="TextBox 10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2" name="TextBox 10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3" name="TextBox 10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4" name="TextBox 10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5" name="TextBox 10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6" name="TextBox 10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7" name="TextBox 10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8" name="TextBox 10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09" name="TextBox 10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0" name="TextBox 10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1" name="TextBox 10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2" name="TextBox 10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3" name="TextBox 10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4" name="TextBox 10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5" name="TextBox 10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6" name="TextBox 10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7" name="TextBox 10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8" name="TextBox 10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19" name="TextBox 10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0" name="TextBox 10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1" name="TextBox 10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2" name="TextBox 10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3" name="TextBox 10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4" name="TextBox 10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5" name="TextBox 10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6" name="TextBox 10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7" name="TextBox 10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8" name="TextBox 10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29" name="TextBox 10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0" name="TextBox 10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1" name="TextBox 10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2" name="TextBox 10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3" name="TextBox 10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4" name="TextBox 10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5" name="TextBox 10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6" name="TextBox 10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7" name="TextBox 10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8" name="TextBox 10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39" name="TextBox 10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0" name="TextBox 10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1" name="TextBox 10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2" name="TextBox 10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3" name="TextBox 10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4" name="TextBox 10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5" name="TextBox 10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6" name="TextBox 10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7" name="TextBox 10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8" name="TextBox 10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49" name="TextBox 10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0" name="TextBox 10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1" name="TextBox 10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2" name="TextBox 10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3" name="TextBox 10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4" name="TextBox 10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5" name="TextBox 10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6" name="TextBox 10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7" name="TextBox 10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8" name="TextBox 10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59" name="TextBox 10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0" name="TextBox 10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1" name="TextBox 10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2" name="TextBox 10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3" name="TextBox 10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4" name="TextBox 10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5" name="TextBox 10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6" name="TextBox 10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7" name="TextBox 10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8" name="TextBox 10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69" name="TextBox 10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0" name="TextBox 10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1" name="TextBox 10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2" name="TextBox 10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3" name="TextBox 10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4" name="TextBox 10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5" name="TextBox 10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6" name="TextBox 10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7" name="TextBox 10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8" name="TextBox 10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79" name="TextBox 10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0" name="TextBox 10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1" name="TextBox 10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2" name="TextBox 10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3" name="TextBox 10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4" name="TextBox 10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5" name="TextBox 10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6" name="TextBox 10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7" name="TextBox 10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8" name="TextBox 10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89" name="TextBox 10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0" name="TextBox 10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1" name="TextBox 10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2" name="TextBox 10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3" name="TextBox 10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4" name="TextBox 10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5" name="TextBox 10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6" name="TextBox 10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7" name="TextBox 10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8" name="TextBox 10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699" name="TextBox 10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0" name="TextBox 10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1" name="TextBox 10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2" name="TextBox 10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3" name="TextBox 10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4" name="TextBox 10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5" name="TextBox 10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6" name="TextBox 10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7" name="TextBox 10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8" name="TextBox 10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09" name="TextBox 10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0" name="TextBox 10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1" name="TextBox 10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2" name="TextBox 10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3" name="TextBox 10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4" name="TextBox 10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5" name="TextBox 10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6" name="TextBox 10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7" name="TextBox 10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8" name="TextBox 10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19" name="TextBox 10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0" name="TextBox 10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1" name="TextBox 10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2" name="TextBox 10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3" name="TextBox 10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4" name="TextBox 10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5" name="TextBox 10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6" name="TextBox 10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7" name="TextBox 10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8" name="TextBox 10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29" name="TextBox 10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0" name="TextBox 10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1" name="TextBox 10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2" name="TextBox 10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3" name="TextBox 10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4" name="TextBox 10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5" name="TextBox 10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6" name="TextBox 10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7" name="TextBox 10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8" name="TextBox 10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39" name="TextBox 10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0" name="TextBox 10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1" name="TextBox 10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2" name="TextBox 10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3" name="TextBox 10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4" name="TextBox 10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5" name="TextBox 10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6" name="TextBox 10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7" name="TextBox 10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8" name="TextBox 10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49" name="TextBox 10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0" name="TextBox 10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1" name="TextBox 10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2" name="TextBox 10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3" name="TextBox 10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4" name="TextBox 10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5" name="TextBox 10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6" name="TextBox 10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7" name="TextBox 10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8" name="TextBox 10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59" name="TextBox 10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0" name="TextBox 10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1" name="TextBox 10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2" name="TextBox 10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3" name="TextBox 10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4" name="TextBox 10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5" name="TextBox 10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6" name="TextBox 10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7" name="TextBox 10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8" name="TextBox 10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69" name="TextBox 10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0" name="TextBox 10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1" name="TextBox 10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2" name="TextBox 10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3" name="TextBox 10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4" name="TextBox 10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5" name="TextBox 10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6" name="TextBox 10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7" name="TextBox 10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8" name="TextBox 10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79" name="TextBox 10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0" name="TextBox 10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1" name="TextBox 10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2" name="TextBox 10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3" name="TextBox 10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4" name="TextBox 10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5" name="TextBox 10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6" name="TextBox 10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7" name="TextBox 10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8" name="TextBox 10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89" name="TextBox 10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0" name="TextBox 10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1" name="TextBox 10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2" name="TextBox 10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3" name="TextBox 10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4" name="TextBox 10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5" name="TextBox 10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6" name="TextBox 10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7" name="TextBox 10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8" name="TextBox 10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799" name="TextBox 10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0" name="TextBox 10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1" name="TextBox 10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2" name="TextBox 10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3" name="TextBox 10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4" name="TextBox 10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5" name="TextBox 10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6" name="TextBox 10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7" name="TextBox 10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8" name="TextBox 10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09" name="TextBox 10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0" name="TextBox 10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1" name="TextBox 10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2" name="TextBox 10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3" name="TextBox 10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4" name="TextBox 10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5" name="TextBox 10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6" name="TextBox 10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7" name="TextBox 10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8" name="TextBox 10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19" name="TextBox 10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0" name="TextBox 10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1" name="TextBox 10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2" name="TextBox 10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3" name="TextBox 10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4" name="TextBox 10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5" name="TextBox 10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6" name="TextBox 10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7" name="TextBox 10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8" name="TextBox 10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29" name="TextBox 10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0" name="TextBox 10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1" name="TextBox 10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2" name="TextBox 10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3" name="TextBox 10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4" name="TextBox 10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5" name="TextBox 10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6" name="TextBox 10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7" name="TextBox 10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8" name="TextBox 10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39" name="TextBox 10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0" name="TextBox 10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1" name="TextBox 10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2" name="TextBox 10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3" name="TextBox 10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4" name="TextBox 10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5" name="TextBox 10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6" name="TextBox 10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7" name="TextBox 10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8" name="TextBox 10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49" name="TextBox 10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0" name="TextBox 10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1" name="TextBox 10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2" name="TextBox 10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3" name="TextBox 10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4" name="TextBox 10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5" name="TextBox 10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6" name="TextBox 10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7" name="TextBox 10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8" name="TextBox 10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59" name="TextBox 10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0" name="TextBox 10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1" name="TextBox 10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2" name="TextBox 10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3" name="TextBox 10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4" name="TextBox 10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5" name="TextBox 10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6" name="TextBox 10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7" name="TextBox 10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8" name="TextBox 10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69" name="TextBox 10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0" name="TextBox 10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1" name="TextBox 10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2" name="TextBox 10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3" name="TextBox 10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4" name="TextBox 10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5" name="TextBox 10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6" name="TextBox 10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7" name="TextBox 10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8" name="TextBox 10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79" name="TextBox 10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0" name="TextBox 10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1" name="TextBox 10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2" name="TextBox 10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3" name="TextBox 10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4" name="TextBox 10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5" name="TextBox 10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6" name="TextBox 10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7" name="TextBox 10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8" name="TextBox 10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89" name="TextBox 10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0" name="TextBox 10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1" name="TextBox 10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2" name="TextBox 10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3" name="TextBox 10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4" name="TextBox 10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5" name="TextBox 10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6" name="TextBox 10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7" name="TextBox 10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8" name="TextBox 10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899" name="TextBox 10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00" name="TextBox 10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01" name="TextBox 10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02" name="TextBox 10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03" name="TextBox 10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0904" name="TextBox 10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05" name="TextBox 1090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06" name="TextBox 1090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07" name="TextBox 10906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08" name="TextBox 10907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09" name="TextBox 10908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0" name="TextBox 1090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1" name="TextBox 10910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2" name="TextBox 1091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3" name="TextBox 1091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4" name="TextBox 1091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5" name="TextBox 1091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6" name="TextBox 109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7" name="TextBox 10916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8" name="TextBox 1091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19" name="TextBox 1091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0" name="TextBox 1091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1" name="TextBox 1092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2" name="TextBox 1092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3" name="TextBox 1092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4" name="TextBox 1092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5" name="TextBox 1092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6" name="TextBox 1092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7" name="TextBox 10926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8" name="TextBox 10927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2420</xdr:row>
      <xdr:rowOff>0</xdr:rowOff>
    </xdr:from>
    <xdr:ext cx="184731" cy="264560"/>
    <xdr:sp macro="" textlink="">
      <xdr:nvSpPr>
        <xdr:cNvPr id="10929" name="TextBox 10928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83820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0" name="TextBox 1092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1" name="TextBox 10930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2" name="TextBox 1093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3" name="TextBox 1093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4" name="TextBox 1093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5" name="TextBox 1093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6" name="TextBox 1093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7" name="TextBox 10936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8" name="TextBox 10937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39" name="TextBox 10938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0" name="TextBox 1093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1" name="TextBox 10940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2" name="TextBox 1094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3" name="TextBox 1094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4" name="TextBox 1094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5" name="TextBox 1094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6" name="TextBox 1094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7" name="TextBox 10946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8" name="TextBox 10947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49" name="TextBox 10948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50" name="TextBox 1094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51" name="TextBox 1095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52" name="TextBox 1095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53" name="TextBox 1095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2420</xdr:row>
      <xdr:rowOff>0</xdr:rowOff>
    </xdr:from>
    <xdr:ext cx="184731" cy="264560"/>
    <xdr:sp macro="" textlink="">
      <xdr:nvSpPr>
        <xdr:cNvPr id="10954" name="TextBox 1095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937260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55" name="TextBox 1095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56" name="TextBox 1095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57" name="TextBox 10956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58" name="TextBox 10957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59" name="TextBox 10958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0" name="TextBox 1095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1" name="TextBox 10960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2" name="TextBox 1096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3" name="TextBox 1096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4" name="TextBox 1096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5" name="TextBox 1096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6" name="TextBox 1096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7" name="TextBox 10966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8" name="TextBox 1096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69" name="TextBox 1096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0" name="TextBox 1096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1" name="TextBox 1097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2" name="TextBox 1097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3" name="TextBox 1097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4" name="TextBox 1097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5" name="TextBox 1097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6" name="TextBox 1097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7" name="TextBox 10976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8" name="TextBox 10977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6</xdr:col>
      <xdr:colOff>0</xdr:colOff>
      <xdr:row>2420</xdr:row>
      <xdr:rowOff>0</xdr:rowOff>
    </xdr:from>
    <xdr:ext cx="184731" cy="264560"/>
    <xdr:sp macro="" textlink="">
      <xdr:nvSpPr>
        <xdr:cNvPr id="10979" name="TextBox 10978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02774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0" name="TextBox 1097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1" name="TextBox 10980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2" name="TextBox 1098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3" name="TextBox 1098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4" name="TextBox 1098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5" name="TextBox 1098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6" name="TextBox 1098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7" name="TextBox 10986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8" name="TextBox 10987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89" name="TextBox 10988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0" name="TextBox 1098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1" name="TextBox 10990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2" name="TextBox 1099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3" name="TextBox 1099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4" name="TextBox 1099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5" name="TextBox 1099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6" name="TextBox 1099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7" name="TextBox 10996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8" name="TextBox 10997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0999" name="TextBox 10998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1000" name="TextBox 1099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1001" name="TextBox 1100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1002" name="TextBox 1100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1003" name="TextBox 1100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7</xdr:col>
      <xdr:colOff>0</xdr:colOff>
      <xdr:row>2420</xdr:row>
      <xdr:rowOff>0</xdr:rowOff>
    </xdr:from>
    <xdr:ext cx="184731" cy="264560"/>
    <xdr:sp macro="" textlink="">
      <xdr:nvSpPr>
        <xdr:cNvPr id="11004" name="TextBox 1100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12966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05" name="TextBox 1100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06" name="TextBox 1100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07" name="TextBox 11006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08" name="TextBox 11007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09" name="TextBox 11008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0" name="TextBox 1100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1" name="TextBox 11010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2" name="TextBox 1101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3" name="TextBox 1101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4" name="TextBox 1101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5" name="TextBox 1101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6" name="TextBox 110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7" name="TextBox 11016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8" name="TextBox 1101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19" name="TextBox 1101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0" name="TextBox 1101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1" name="TextBox 1102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2" name="TextBox 1102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3" name="TextBox 1102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4" name="TextBox 1102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5" name="TextBox 1102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6" name="TextBox 1102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7" name="TextBox 11026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8" name="TextBox 11027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8</xdr:col>
      <xdr:colOff>0</xdr:colOff>
      <xdr:row>2420</xdr:row>
      <xdr:rowOff>0</xdr:rowOff>
    </xdr:from>
    <xdr:ext cx="184731" cy="264560"/>
    <xdr:sp macro="" textlink="">
      <xdr:nvSpPr>
        <xdr:cNvPr id="11029" name="TextBox 11028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24777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0" name="TextBox 1102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1" name="TextBox 11030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2" name="TextBox 1103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3" name="TextBox 1103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4" name="TextBox 1103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5" name="TextBox 1103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6" name="TextBox 1103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7" name="TextBox 11036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8" name="TextBox 11037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39" name="TextBox 11038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0" name="TextBox 1103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1" name="TextBox 11040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2" name="TextBox 1104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3" name="TextBox 1104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4" name="TextBox 1104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5" name="TextBox 1104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6" name="TextBox 1104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7" name="TextBox 11046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8" name="TextBox 11047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49" name="TextBox 11048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50" name="TextBox 1104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51" name="TextBox 1105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52" name="TextBox 1105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53" name="TextBox 1105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9</xdr:col>
      <xdr:colOff>0</xdr:colOff>
      <xdr:row>2420</xdr:row>
      <xdr:rowOff>0</xdr:rowOff>
    </xdr:from>
    <xdr:ext cx="184731" cy="264560"/>
    <xdr:sp macro="" textlink="">
      <xdr:nvSpPr>
        <xdr:cNvPr id="11054" name="TextBox 1105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355407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55" name="TextBox 1105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56" name="TextBox 1105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57" name="TextBox 11056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58" name="TextBox 11057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59" name="TextBox 11058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0" name="TextBox 1105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1" name="TextBox 11060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2" name="TextBox 1106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3" name="TextBox 1106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4" name="TextBox 1106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5" name="TextBox 1106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6" name="TextBox 1106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7" name="TextBox 11066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8" name="TextBox 1106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69" name="TextBox 1106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0" name="TextBox 1106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1" name="TextBox 1107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2" name="TextBox 1107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3" name="TextBox 1107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4" name="TextBox 1107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5" name="TextBox 1107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6" name="TextBox 1107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7" name="TextBox 11076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8" name="TextBox 11077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2420</xdr:row>
      <xdr:rowOff>0</xdr:rowOff>
    </xdr:from>
    <xdr:ext cx="184731" cy="264560"/>
    <xdr:sp macro="" textlink="">
      <xdr:nvSpPr>
        <xdr:cNvPr id="11079" name="TextBox 11078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4982825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0" name="TextBox 1107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1" name="TextBox 11080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2" name="TextBox 1108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3" name="TextBox 1108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4" name="TextBox 1108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5" name="TextBox 1108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6" name="TextBox 1108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7" name="TextBox 11086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8" name="TextBox 11087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89" name="TextBox 11088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0" name="TextBox 1108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1" name="TextBox 11090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2" name="TextBox 1109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3" name="TextBox 1109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4" name="TextBox 11093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5" name="TextBox 1109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6" name="TextBox 1109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7" name="TextBox 11096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8" name="TextBox 11097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099" name="TextBox 11098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100" name="TextBox 1109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101" name="TextBox 1110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102" name="TextBox 1110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103" name="TextBox 1110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11</xdr:col>
      <xdr:colOff>0</xdr:colOff>
      <xdr:row>2420</xdr:row>
      <xdr:rowOff>0</xdr:rowOff>
    </xdr:from>
    <xdr:ext cx="184731" cy="264560"/>
    <xdr:sp macro="" textlink="">
      <xdr:nvSpPr>
        <xdr:cNvPr id="11104" name="TextBox 11103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6478250" y="5158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05" name="TextBox 11104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06" name="TextBox 11105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07" name="TextBox 11106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08" name="TextBox 11107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09" name="TextBox 11108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0" name="TextBox 11109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1" name="TextBox 11110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2" name="TextBox 11111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3" name="TextBox 11112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4" name="TextBox 11113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5" name="TextBox 11114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6" name="TextBox 11115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7" name="TextBox 11116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8" name="TextBox 11117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19" name="TextBox 11118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0" name="TextBox 11119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1" name="TextBox 11120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2" name="TextBox 11121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3" name="TextBox 11122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4" name="TextBox 11123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5" name="TextBox 11124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6" name="TextBox 11125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7" name="TextBox 11126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8" name="TextBox 11127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29" name="TextBox 11128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0" name="TextBox 11129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1" name="TextBox 11130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2" name="TextBox 11131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3" name="TextBox 11132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4" name="TextBox 11133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5" name="TextBox 11134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6" name="TextBox 11135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7" name="TextBox 11136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8" name="TextBox 11137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39" name="TextBox 11138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0" name="TextBox 11139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1" name="TextBox 11140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2" name="TextBox 11141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3" name="TextBox 11142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4" name="TextBox 11143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5" name="TextBox 11144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6" name="TextBox 11145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7" name="TextBox 11146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8" name="TextBox 11147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49" name="TextBox 11148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0" name="TextBox 11149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1" name="TextBox 11150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2" name="TextBox 11151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3" name="TextBox 11152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4" name="TextBox 11153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5" name="TextBox 11154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6" name="TextBox 11155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7" name="TextBox 11156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606</xdr:row>
      <xdr:rowOff>0</xdr:rowOff>
    </xdr:from>
    <xdr:ext cx="184731" cy="264560"/>
    <xdr:sp macro="" textlink="">
      <xdr:nvSpPr>
        <xdr:cNvPr id="11158" name="TextBox 11157"/>
        <xdr:cNvSpPr txBox="1"/>
      </xdr:nvSpPr>
      <xdr:spPr>
        <a:xfrm>
          <a:off x="8382000" y="13859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665</xdr:row>
      <xdr:rowOff>0</xdr:rowOff>
    </xdr:from>
    <xdr:ext cx="184731" cy="264560"/>
    <xdr:sp macro="" textlink="">
      <xdr:nvSpPr>
        <xdr:cNvPr id="11159" name="TextBox 11158"/>
        <xdr:cNvSpPr txBox="1"/>
      </xdr:nvSpPr>
      <xdr:spPr>
        <a:xfrm>
          <a:off x="8382000" y="15073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665</xdr:row>
      <xdr:rowOff>0</xdr:rowOff>
    </xdr:from>
    <xdr:ext cx="184731" cy="264560"/>
    <xdr:sp macro="" textlink="">
      <xdr:nvSpPr>
        <xdr:cNvPr id="11160" name="TextBox 11159"/>
        <xdr:cNvSpPr txBox="1"/>
      </xdr:nvSpPr>
      <xdr:spPr>
        <a:xfrm>
          <a:off x="8382000" y="15073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665</xdr:row>
      <xdr:rowOff>0</xdr:rowOff>
    </xdr:from>
    <xdr:ext cx="184731" cy="264560"/>
    <xdr:sp macro="" textlink="">
      <xdr:nvSpPr>
        <xdr:cNvPr id="11161" name="TextBox 11160"/>
        <xdr:cNvSpPr txBox="1"/>
      </xdr:nvSpPr>
      <xdr:spPr>
        <a:xfrm>
          <a:off x="8382000" y="15073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673</xdr:row>
      <xdr:rowOff>0</xdr:rowOff>
    </xdr:from>
    <xdr:ext cx="184731" cy="264560"/>
    <xdr:sp macro="" textlink="">
      <xdr:nvSpPr>
        <xdr:cNvPr id="11162" name="TextBox 11161"/>
        <xdr:cNvSpPr txBox="1"/>
      </xdr:nvSpPr>
      <xdr:spPr>
        <a:xfrm>
          <a:off x="8382000" y="15233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673</xdr:row>
      <xdr:rowOff>0</xdr:rowOff>
    </xdr:from>
    <xdr:ext cx="184731" cy="264560"/>
    <xdr:sp macro="" textlink="">
      <xdr:nvSpPr>
        <xdr:cNvPr id="11163" name="TextBox 11162"/>
        <xdr:cNvSpPr txBox="1"/>
      </xdr:nvSpPr>
      <xdr:spPr>
        <a:xfrm>
          <a:off x="8382000" y="15233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673</xdr:row>
      <xdr:rowOff>0</xdr:rowOff>
    </xdr:from>
    <xdr:ext cx="184731" cy="264560"/>
    <xdr:sp macro="" textlink="">
      <xdr:nvSpPr>
        <xdr:cNvPr id="11164" name="TextBox 11163"/>
        <xdr:cNvSpPr txBox="1"/>
      </xdr:nvSpPr>
      <xdr:spPr>
        <a:xfrm>
          <a:off x="8382000" y="15233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672</xdr:row>
      <xdr:rowOff>0</xdr:rowOff>
    </xdr:from>
    <xdr:ext cx="184731" cy="264560"/>
    <xdr:sp macro="" textlink="">
      <xdr:nvSpPr>
        <xdr:cNvPr id="11165" name="TextBox 11164"/>
        <xdr:cNvSpPr txBox="1"/>
      </xdr:nvSpPr>
      <xdr:spPr>
        <a:xfrm>
          <a:off x="9372600" y="15213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672</xdr:row>
      <xdr:rowOff>0</xdr:rowOff>
    </xdr:from>
    <xdr:ext cx="184731" cy="264560"/>
    <xdr:sp macro="" textlink="">
      <xdr:nvSpPr>
        <xdr:cNvPr id="11166" name="TextBox 11165"/>
        <xdr:cNvSpPr txBox="1"/>
      </xdr:nvSpPr>
      <xdr:spPr>
        <a:xfrm>
          <a:off x="9372600" y="15213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672</xdr:row>
      <xdr:rowOff>0</xdr:rowOff>
    </xdr:from>
    <xdr:ext cx="184731" cy="264560"/>
    <xdr:sp macro="" textlink="">
      <xdr:nvSpPr>
        <xdr:cNvPr id="11167" name="TextBox 11166"/>
        <xdr:cNvSpPr txBox="1"/>
      </xdr:nvSpPr>
      <xdr:spPr>
        <a:xfrm>
          <a:off x="9372600" y="15213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184731" cy="264560"/>
    <xdr:sp macro="" textlink="">
      <xdr:nvSpPr>
        <xdr:cNvPr id="11168" name="TextBox 11167"/>
        <xdr:cNvSpPr txBox="1"/>
      </xdr:nvSpPr>
      <xdr:spPr>
        <a:xfrm>
          <a:off x="8382000" y="162172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184731" cy="264560"/>
    <xdr:sp macro="" textlink="">
      <xdr:nvSpPr>
        <xdr:cNvPr id="11169" name="TextBox 11168"/>
        <xdr:cNvSpPr txBox="1"/>
      </xdr:nvSpPr>
      <xdr:spPr>
        <a:xfrm>
          <a:off x="8382000" y="162172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184731" cy="264560"/>
    <xdr:sp macro="" textlink="">
      <xdr:nvSpPr>
        <xdr:cNvPr id="11170" name="TextBox 11169"/>
        <xdr:cNvSpPr txBox="1"/>
      </xdr:nvSpPr>
      <xdr:spPr>
        <a:xfrm>
          <a:off x="8382000" y="162172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770</xdr:row>
      <xdr:rowOff>0</xdr:rowOff>
    </xdr:from>
    <xdr:ext cx="184731" cy="264560"/>
    <xdr:sp macro="" textlink="">
      <xdr:nvSpPr>
        <xdr:cNvPr id="11171" name="TextBox 11170"/>
        <xdr:cNvSpPr txBox="1"/>
      </xdr:nvSpPr>
      <xdr:spPr>
        <a:xfrm>
          <a:off x="8382000" y="1721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770</xdr:row>
      <xdr:rowOff>0</xdr:rowOff>
    </xdr:from>
    <xdr:ext cx="184731" cy="264560"/>
    <xdr:sp macro="" textlink="">
      <xdr:nvSpPr>
        <xdr:cNvPr id="11172" name="TextBox 11171"/>
        <xdr:cNvSpPr txBox="1"/>
      </xdr:nvSpPr>
      <xdr:spPr>
        <a:xfrm>
          <a:off x="8382000" y="1721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770</xdr:row>
      <xdr:rowOff>0</xdr:rowOff>
    </xdr:from>
    <xdr:ext cx="184731" cy="264560"/>
    <xdr:sp macro="" textlink="">
      <xdr:nvSpPr>
        <xdr:cNvPr id="11173" name="TextBox 11172"/>
        <xdr:cNvSpPr txBox="1"/>
      </xdr:nvSpPr>
      <xdr:spPr>
        <a:xfrm>
          <a:off x="8382000" y="1721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74" name="TextBox 11173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75" name="TextBox 11174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76" name="TextBox 11175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77" name="TextBox 11176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78" name="TextBox 11177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79" name="TextBox 11178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0" name="TextBox 11179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1" name="TextBox 11180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2" name="TextBox 11181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3" name="TextBox 11182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4" name="TextBox 11183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5" name="TextBox 11184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6" name="TextBox 11185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7" name="TextBox 11186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8" name="TextBox 11187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89" name="TextBox 11188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0" name="TextBox 11189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1" name="TextBox 11190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2" name="TextBox 11191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3" name="TextBox 11192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4" name="TextBox 11193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5" name="TextBox 11194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6" name="TextBox 11195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7" name="TextBox 11196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8" name="TextBox 11197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199" name="TextBox 11198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0" name="TextBox 11199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1" name="TextBox 11200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2" name="TextBox 11201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3" name="TextBox 11202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4" name="TextBox 11203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5" name="TextBox 11204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6" name="TextBox 11205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7" name="TextBox 11206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8" name="TextBox 11207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09" name="TextBox 11208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0" name="TextBox 11209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1" name="TextBox 11210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2" name="TextBox 11211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3" name="TextBox 11212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4" name="TextBox 11213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5" name="TextBox 11214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6" name="TextBox 11215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7" name="TextBox 11216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8" name="TextBox 11217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19" name="TextBox 11218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20" name="TextBox 11219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21" name="TextBox 11220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22" name="TextBox 11221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23" name="TextBox 11222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768</xdr:row>
      <xdr:rowOff>0</xdr:rowOff>
    </xdr:from>
    <xdr:ext cx="184731" cy="264560"/>
    <xdr:sp macro="" textlink="">
      <xdr:nvSpPr>
        <xdr:cNvPr id="11224" name="TextBox 11223"/>
        <xdr:cNvSpPr txBox="1"/>
      </xdr:nvSpPr>
      <xdr:spPr>
        <a:xfrm>
          <a:off x="8382000" y="1717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848</xdr:row>
      <xdr:rowOff>0</xdr:rowOff>
    </xdr:from>
    <xdr:ext cx="184731" cy="264560"/>
    <xdr:sp macro="" textlink="">
      <xdr:nvSpPr>
        <xdr:cNvPr id="11225" name="TextBox 11224"/>
        <xdr:cNvSpPr txBox="1"/>
      </xdr:nvSpPr>
      <xdr:spPr>
        <a:xfrm>
          <a:off x="8382000" y="18792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848</xdr:row>
      <xdr:rowOff>0</xdr:rowOff>
    </xdr:from>
    <xdr:ext cx="184731" cy="264560"/>
    <xdr:sp macro="" textlink="">
      <xdr:nvSpPr>
        <xdr:cNvPr id="11226" name="TextBox 11225"/>
        <xdr:cNvSpPr txBox="1"/>
      </xdr:nvSpPr>
      <xdr:spPr>
        <a:xfrm>
          <a:off x="8382000" y="18792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848</xdr:row>
      <xdr:rowOff>0</xdr:rowOff>
    </xdr:from>
    <xdr:ext cx="184731" cy="264560"/>
    <xdr:sp macro="" textlink="">
      <xdr:nvSpPr>
        <xdr:cNvPr id="11227" name="TextBox 11226"/>
        <xdr:cNvSpPr txBox="1"/>
      </xdr:nvSpPr>
      <xdr:spPr>
        <a:xfrm>
          <a:off x="8382000" y="18792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28" name="TextBox 11227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29" name="TextBox 11228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0" name="TextBox 11229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1" name="TextBox 11230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2" name="TextBox 11231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3" name="TextBox 11232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4" name="TextBox 11233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5" name="TextBox 11234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6" name="TextBox 11235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7" name="TextBox 11236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8" name="TextBox 11237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39" name="TextBox 11238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0" name="TextBox 11239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1" name="TextBox 11240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2" name="TextBox 11241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3" name="TextBox 11242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4" name="TextBox 11243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5" name="TextBox 11244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6" name="TextBox 11245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7" name="TextBox 11246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8" name="TextBox 11247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49" name="TextBox 11248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0" name="TextBox 11249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1" name="TextBox 11250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2" name="TextBox 11251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3" name="TextBox 11252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4" name="TextBox 11253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5" name="TextBox 11254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6" name="TextBox 11255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7" name="TextBox 11256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8" name="TextBox 11257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59" name="TextBox 11258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0" name="TextBox 11259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1" name="TextBox 11260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2" name="TextBox 11261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3" name="TextBox 11262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4" name="TextBox 11263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5" name="TextBox 11264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6" name="TextBox 11265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7" name="TextBox 11266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8" name="TextBox 11267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69" name="TextBox 11268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0" name="TextBox 11269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1" name="TextBox 11270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2" name="TextBox 11271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3" name="TextBox 11272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4" name="TextBox 11273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5" name="TextBox 11274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6" name="TextBox 11275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7" name="TextBox 11276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846</xdr:row>
      <xdr:rowOff>0</xdr:rowOff>
    </xdr:from>
    <xdr:ext cx="184731" cy="264560"/>
    <xdr:sp macro="" textlink="">
      <xdr:nvSpPr>
        <xdr:cNvPr id="11278" name="TextBox 11277"/>
        <xdr:cNvSpPr txBox="1"/>
      </xdr:nvSpPr>
      <xdr:spPr>
        <a:xfrm>
          <a:off x="8382000" y="1875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912</xdr:row>
      <xdr:rowOff>0</xdr:rowOff>
    </xdr:from>
    <xdr:ext cx="184731" cy="264560"/>
    <xdr:sp macro="" textlink="">
      <xdr:nvSpPr>
        <xdr:cNvPr id="11279" name="TextBox 11278"/>
        <xdr:cNvSpPr txBox="1"/>
      </xdr:nvSpPr>
      <xdr:spPr>
        <a:xfrm>
          <a:off x="8382000" y="2009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912</xdr:row>
      <xdr:rowOff>0</xdr:rowOff>
    </xdr:from>
    <xdr:ext cx="184731" cy="264560"/>
    <xdr:sp macro="" textlink="">
      <xdr:nvSpPr>
        <xdr:cNvPr id="11280" name="TextBox 11279"/>
        <xdr:cNvSpPr txBox="1"/>
      </xdr:nvSpPr>
      <xdr:spPr>
        <a:xfrm>
          <a:off x="8382000" y="2009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912</xdr:row>
      <xdr:rowOff>0</xdr:rowOff>
    </xdr:from>
    <xdr:ext cx="184731" cy="264560"/>
    <xdr:sp macro="" textlink="">
      <xdr:nvSpPr>
        <xdr:cNvPr id="11281" name="TextBox 11280"/>
        <xdr:cNvSpPr txBox="1"/>
      </xdr:nvSpPr>
      <xdr:spPr>
        <a:xfrm>
          <a:off x="8382000" y="2009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1012</xdr:row>
      <xdr:rowOff>0</xdr:rowOff>
    </xdr:from>
    <xdr:ext cx="184731" cy="264560"/>
    <xdr:sp macro="" textlink="">
      <xdr:nvSpPr>
        <xdr:cNvPr id="11282" name="TextBox 11281"/>
        <xdr:cNvSpPr txBox="1"/>
      </xdr:nvSpPr>
      <xdr:spPr>
        <a:xfrm>
          <a:off x="8382000" y="22171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1012</xdr:row>
      <xdr:rowOff>0</xdr:rowOff>
    </xdr:from>
    <xdr:ext cx="184731" cy="264560"/>
    <xdr:sp macro="" textlink="">
      <xdr:nvSpPr>
        <xdr:cNvPr id="11283" name="TextBox 11282"/>
        <xdr:cNvSpPr txBox="1"/>
      </xdr:nvSpPr>
      <xdr:spPr>
        <a:xfrm>
          <a:off x="8382000" y="22171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1012</xdr:row>
      <xdr:rowOff>0</xdr:rowOff>
    </xdr:from>
    <xdr:ext cx="184731" cy="264560"/>
    <xdr:sp macro="" textlink="">
      <xdr:nvSpPr>
        <xdr:cNvPr id="11284" name="TextBox 11283"/>
        <xdr:cNvSpPr txBox="1"/>
      </xdr:nvSpPr>
      <xdr:spPr>
        <a:xfrm>
          <a:off x="8382000" y="22171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85" name="TextBox 11284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86" name="TextBox 11285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87" name="TextBox 11286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88" name="TextBox 11287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89" name="TextBox 11288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0" name="TextBox 11289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1" name="TextBox 11290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2" name="TextBox 11291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3" name="TextBox 11292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4" name="TextBox 11293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5" name="TextBox 11294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6" name="TextBox 11295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7" name="TextBox 11296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8" name="TextBox 11297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299" name="TextBox 11298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0" name="TextBox 11299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1" name="TextBox 11300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2" name="TextBox 11301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3" name="TextBox 11302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4" name="TextBox 11303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5" name="TextBox 11304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6" name="TextBox 11305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7" name="TextBox 11306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8" name="TextBox 11307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09" name="TextBox 11308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0" name="TextBox 11309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1" name="TextBox 11310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2" name="TextBox 11311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3" name="TextBox 11312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4" name="TextBox 11313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5" name="TextBox 11314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6" name="TextBox 11315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7" name="TextBox 11316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8" name="TextBox 11317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19" name="TextBox 11318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0" name="TextBox 11319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1" name="TextBox 11320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2" name="TextBox 11321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3" name="TextBox 11322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4" name="TextBox 11323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5" name="TextBox 11324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6" name="TextBox 11325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7" name="TextBox 11326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8" name="TextBox 11327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29" name="TextBox 11328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30" name="TextBox 11329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31" name="TextBox 11330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32" name="TextBox 11331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33" name="TextBox 11332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34" name="TextBox 11333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1011</xdr:row>
      <xdr:rowOff>0</xdr:rowOff>
    </xdr:from>
    <xdr:ext cx="184731" cy="264560"/>
    <xdr:sp macro="" textlink="">
      <xdr:nvSpPr>
        <xdr:cNvPr id="11335" name="TextBox 11334"/>
        <xdr:cNvSpPr txBox="1"/>
      </xdr:nvSpPr>
      <xdr:spPr>
        <a:xfrm>
          <a:off x="8382000" y="22151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1068</xdr:row>
      <xdr:rowOff>0</xdr:rowOff>
    </xdr:from>
    <xdr:ext cx="184731" cy="264560"/>
    <xdr:sp macro="" textlink="">
      <xdr:nvSpPr>
        <xdr:cNvPr id="11336" name="TextBox 11335"/>
        <xdr:cNvSpPr txBox="1"/>
      </xdr:nvSpPr>
      <xdr:spPr>
        <a:xfrm>
          <a:off x="8382000" y="2334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1068</xdr:row>
      <xdr:rowOff>0</xdr:rowOff>
    </xdr:from>
    <xdr:ext cx="184731" cy="264560"/>
    <xdr:sp macro="" textlink="">
      <xdr:nvSpPr>
        <xdr:cNvPr id="11337" name="TextBox 11336"/>
        <xdr:cNvSpPr txBox="1"/>
      </xdr:nvSpPr>
      <xdr:spPr>
        <a:xfrm>
          <a:off x="8382000" y="2334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1068</xdr:row>
      <xdr:rowOff>0</xdr:rowOff>
    </xdr:from>
    <xdr:ext cx="184731" cy="264560"/>
    <xdr:sp macro="" textlink="">
      <xdr:nvSpPr>
        <xdr:cNvPr id="11338" name="TextBox 11337"/>
        <xdr:cNvSpPr txBox="1"/>
      </xdr:nvSpPr>
      <xdr:spPr>
        <a:xfrm>
          <a:off x="8382000" y="2334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1068</xdr:row>
      <xdr:rowOff>0</xdr:rowOff>
    </xdr:from>
    <xdr:ext cx="184731" cy="264560"/>
    <xdr:sp macro="" textlink="">
      <xdr:nvSpPr>
        <xdr:cNvPr id="11339" name="TextBox 11338"/>
        <xdr:cNvSpPr txBox="1"/>
      </xdr:nvSpPr>
      <xdr:spPr>
        <a:xfrm>
          <a:off x="8382000" y="2334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1068</xdr:row>
      <xdr:rowOff>0</xdr:rowOff>
    </xdr:from>
    <xdr:ext cx="184731" cy="264560"/>
    <xdr:sp macro="" textlink="">
      <xdr:nvSpPr>
        <xdr:cNvPr id="11340" name="TextBox 11339"/>
        <xdr:cNvSpPr txBox="1"/>
      </xdr:nvSpPr>
      <xdr:spPr>
        <a:xfrm>
          <a:off x="8382000" y="2334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1068</xdr:row>
      <xdr:rowOff>0</xdr:rowOff>
    </xdr:from>
    <xdr:ext cx="184731" cy="264560"/>
    <xdr:sp macro="" textlink="">
      <xdr:nvSpPr>
        <xdr:cNvPr id="11341" name="TextBox 11340"/>
        <xdr:cNvSpPr txBox="1"/>
      </xdr:nvSpPr>
      <xdr:spPr>
        <a:xfrm>
          <a:off x="8382000" y="2334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1125</xdr:row>
      <xdr:rowOff>0</xdr:rowOff>
    </xdr:from>
    <xdr:ext cx="184731" cy="264560"/>
    <xdr:sp macro="" textlink="">
      <xdr:nvSpPr>
        <xdr:cNvPr id="11342" name="TextBox 11341"/>
        <xdr:cNvSpPr txBox="1"/>
      </xdr:nvSpPr>
      <xdr:spPr>
        <a:xfrm>
          <a:off x="8382000" y="24522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1125</xdr:row>
      <xdr:rowOff>0</xdr:rowOff>
    </xdr:from>
    <xdr:ext cx="184731" cy="264560"/>
    <xdr:sp macro="" textlink="">
      <xdr:nvSpPr>
        <xdr:cNvPr id="11343" name="TextBox 11342"/>
        <xdr:cNvSpPr txBox="1"/>
      </xdr:nvSpPr>
      <xdr:spPr>
        <a:xfrm>
          <a:off x="8382000" y="24522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1125</xdr:row>
      <xdr:rowOff>0</xdr:rowOff>
    </xdr:from>
    <xdr:ext cx="184731" cy="264560"/>
    <xdr:sp macro="" textlink="">
      <xdr:nvSpPr>
        <xdr:cNvPr id="11344" name="TextBox 11343"/>
        <xdr:cNvSpPr txBox="1"/>
      </xdr:nvSpPr>
      <xdr:spPr>
        <a:xfrm>
          <a:off x="8382000" y="24522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45" name="TextBox 11344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46" name="TextBox 11345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47" name="TextBox 11346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48" name="TextBox 11347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49" name="TextBox 11348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0" name="TextBox 11349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1" name="TextBox 11350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2" name="TextBox 11351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3" name="TextBox 11352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4" name="TextBox 11353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5" name="TextBox 11354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6" name="TextBox 11355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7" name="TextBox 11356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8" name="TextBox 11357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59" name="TextBox 11358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0" name="TextBox 11359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1" name="TextBox 11360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2" name="TextBox 11361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3" name="TextBox 11362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4" name="TextBox 11363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5" name="TextBox 11364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6" name="TextBox 11365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7" name="TextBox 11366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8" name="TextBox 11367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69" name="TextBox 11368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0" name="TextBox 11369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1" name="TextBox 11370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2" name="TextBox 11371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3" name="TextBox 11372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4" name="TextBox 11373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5" name="TextBox 11374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6" name="TextBox 11375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7" name="TextBox 11376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8" name="TextBox 11377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79" name="TextBox 11378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0" name="TextBox 11379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1" name="TextBox 11380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2" name="TextBox 11381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3" name="TextBox 11382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4" name="TextBox 11383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5" name="TextBox 11384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6" name="TextBox 11385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7" name="TextBox 11386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8" name="TextBox 11387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89" name="TextBox 11388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90" name="TextBox 11389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91" name="TextBox 11390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92" name="TextBox 11391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93" name="TextBox 11392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94" name="TextBox 11393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1123</xdr:row>
      <xdr:rowOff>0</xdr:rowOff>
    </xdr:from>
    <xdr:ext cx="184731" cy="264560"/>
    <xdr:sp macro="" textlink="">
      <xdr:nvSpPr>
        <xdr:cNvPr id="11395" name="TextBox 11394"/>
        <xdr:cNvSpPr txBox="1"/>
      </xdr:nvSpPr>
      <xdr:spPr>
        <a:xfrm>
          <a:off x="8382000" y="2448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396" name="TextBox 11395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397" name="TextBox 11396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398" name="TextBox 11397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399" name="TextBox 11398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0" name="TextBox 11399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1" name="TextBox 11400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2" name="TextBox 11401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3" name="TextBox 11402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4" name="TextBox 11403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5" name="TextBox 11404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6" name="TextBox 11405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7" name="TextBox 11406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8" name="TextBox 11407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09" name="TextBox 11408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0" name="TextBox 11409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1" name="TextBox 11410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2" name="TextBox 11411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3" name="TextBox 11412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4" name="TextBox 11413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5" name="TextBox 11414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6" name="TextBox 11415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7" name="TextBox 11416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8" name="TextBox 11417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19" name="TextBox 11418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0" name="TextBox 11419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1" name="TextBox 11420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2" name="TextBox 11421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3" name="TextBox 11422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4" name="TextBox 11423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5" name="TextBox 11424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6" name="TextBox 11425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7" name="TextBox 11426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8" name="TextBox 11427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29" name="TextBox 11428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0" name="TextBox 11429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1" name="TextBox 11430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2" name="TextBox 11431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3" name="TextBox 11432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4" name="TextBox 11433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5" name="TextBox 11434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6" name="TextBox 11435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7" name="TextBox 11436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8" name="TextBox 11437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39" name="TextBox 11438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0" name="TextBox 11439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1" name="TextBox 11440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2" name="TextBox 11441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3" name="TextBox 11442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4" name="TextBox 11443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5" name="TextBox 11444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1124</xdr:row>
      <xdr:rowOff>0</xdr:rowOff>
    </xdr:from>
    <xdr:ext cx="184731" cy="264560"/>
    <xdr:sp macro="" textlink="">
      <xdr:nvSpPr>
        <xdr:cNvPr id="11446" name="TextBox 11445"/>
        <xdr:cNvSpPr txBox="1"/>
      </xdr:nvSpPr>
      <xdr:spPr>
        <a:xfrm>
          <a:off x="8382000" y="24502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47" name="TextBox 11446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48" name="TextBox 11447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49" name="TextBox 11448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0" name="TextBox 11449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1" name="TextBox 11450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2" name="TextBox 11451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3" name="TextBox 11452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4" name="TextBox 11453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5" name="TextBox 11454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6" name="TextBox 11455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1180</xdr:row>
      <xdr:rowOff>0</xdr:rowOff>
    </xdr:from>
    <xdr:ext cx="184731" cy="264560"/>
    <xdr:sp macro="" textlink="">
      <xdr:nvSpPr>
        <xdr:cNvPr id="11457" name="TextBox 11456"/>
        <xdr:cNvSpPr txBox="1"/>
      </xdr:nvSpPr>
      <xdr:spPr>
        <a:xfrm>
          <a:off x="8382000" y="25636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58" name="TextBox 11457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59" name="TextBox 11458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0" name="TextBox 11459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1" name="TextBox 11460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2" name="TextBox 11461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3" name="TextBox 11462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4" name="TextBox 11463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5" name="TextBox 11464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6" name="TextBox 11465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7" name="TextBox 11466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8" name="TextBox 11467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69" name="TextBox 11468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0" name="TextBox 11469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1" name="TextBox 11470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2" name="TextBox 11471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3" name="TextBox 11472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4" name="TextBox 11473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5" name="TextBox 11474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6" name="TextBox 11475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7" name="TextBox 11476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8" name="TextBox 11477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79" name="TextBox 11478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0" name="TextBox 11479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1" name="TextBox 11480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2" name="TextBox 11481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3" name="TextBox 11482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4" name="TextBox 11483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5" name="TextBox 11484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6" name="TextBox 11485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7" name="TextBox 11486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8" name="TextBox 11487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89" name="TextBox 11488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0" name="TextBox 11489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1" name="TextBox 11490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2" name="TextBox 11491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3" name="TextBox 11492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4" name="TextBox 11493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5" name="TextBox 11494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6" name="TextBox 11495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7" name="TextBox 11496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8" name="TextBox 11497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499" name="TextBox 11498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0" name="TextBox 11499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1" name="TextBox 11500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2" name="TextBox 11501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3" name="TextBox 11502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4" name="TextBox 11503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5" name="TextBox 11504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6" name="TextBox 11505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7" name="TextBox 11506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1178</xdr:row>
      <xdr:rowOff>0</xdr:rowOff>
    </xdr:from>
    <xdr:ext cx="184731" cy="264560"/>
    <xdr:sp macro="" textlink="">
      <xdr:nvSpPr>
        <xdr:cNvPr id="11508" name="TextBox 11507"/>
        <xdr:cNvSpPr txBox="1"/>
      </xdr:nvSpPr>
      <xdr:spPr>
        <a:xfrm>
          <a:off x="8382000" y="25596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1224</xdr:row>
      <xdr:rowOff>0</xdr:rowOff>
    </xdr:from>
    <xdr:ext cx="184731" cy="264560"/>
    <xdr:sp macro="" textlink="">
      <xdr:nvSpPr>
        <xdr:cNvPr id="11509" name="TextBox 11508"/>
        <xdr:cNvSpPr txBox="1"/>
      </xdr:nvSpPr>
      <xdr:spPr>
        <a:xfrm>
          <a:off x="8382000" y="2655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1224</xdr:row>
      <xdr:rowOff>0</xdr:rowOff>
    </xdr:from>
    <xdr:ext cx="184731" cy="264560"/>
    <xdr:sp macro="" textlink="">
      <xdr:nvSpPr>
        <xdr:cNvPr id="11510" name="TextBox 11509"/>
        <xdr:cNvSpPr txBox="1"/>
      </xdr:nvSpPr>
      <xdr:spPr>
        <a:xfrm>
          <a:off x="8382000" y="2655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1224</xdr:row>
      <xdr:rowOff>0</xdr:rowOff>
    </xdr:from>
    <xdr:ext cx="184731" cy="264560"/>
    <xdr:sp macro="" textlink="">
      <xdr:nvSpPr>
        <xdr:cNvPr id="11511" name="TextBox 11510"/>
        <xdr:cNvSpPr txBox="1"/>
      </xdr:nvSpPr>
      <xdr:spPr>
        <a:xfrm>
          <a:off x="8382000" y="2655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1273</xdr:row>
      <xdr:rowOff>0</xdr:rowOff>
    </xdr:from>
    <xdr:ext cx="184731" cy="264560"/>
    <xdr:sp macro="" textlink="">
      <xdr:nvSpPr>
        <xdr:cNvPr id="11512" name="TextBox 11511"/>
        <xdr:cNvSpPr txBox="1"/>
      </xdr:nvSpPr>
      <xdr:spPr>
        <a:xfrm>
          <a:off x="8382000" y="2755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1273</xdr:row>
      <xdr:rowOff>0</xdr:rowOff>
    </xdr:from>
    <xdr:ext cx="184731" cy="264560"/>
    <xdr:sp macro="" textlink="">
      <xdr:nvSpPr>
        <xdr:cNvPr id="11513" name="TextBox 11512"/>
        <xdr:cNvSpPr txBox="1"/>
      </xdr:nvSpPr>
      <xdr:spPr>
        <a:xfrm>
          <a:off x="8382000" y="2755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1273</xdr:row>
      <xdr:rowOff>0</xdr:rowOff>
    </xdr:from>
    <xdr:ext cx="184731" cy="264560"/>
    <xdr:sp macro="" textlink="">
      <xdr:nvSpPr>
        <xdr:cNvPr id="11514" name="TextBox 11513"/>
        <xdr:cNvSpPr txBox="1"/>
      </xdr:nvSpPr>
      <xdr:spPr>
        <a:xfrm>
          <a:off x="8382000" y="2755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15" name="TextBox 11514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16" name="TextBox 11515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17" name="TextBox 11516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18" name="TextBox 11517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19" name="TextBox 11518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0" name="TextBox 11519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1" name="TextBox 11520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2" name="TextBox 11521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3" name="TextBox 11522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4" name="TextBox 11523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5" name="TextBox 11524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6" name="TextBox 11525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7" name="TextBox 11526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8" name="TextBox 11527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29" name="TextBox 11528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0" name="TextBox 11529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1" name="TextBox 11530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2" name="TextBox 11531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3" name="TextBox 11532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4" name="TextBox 11533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5" name="TextBox 11534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6" name="TextBox 11535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7" name="TextBox 11536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8" name="TextBox 11537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39" name="TextBox 11538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0" name="TextBox 11539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1" name="TextBox 11540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2" name="TextBox 11541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3" name="TextBox 11542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4" name="TextBox 11543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5" name="TextBox 11544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6" name="TextBox 11545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7" name="TextBox 11546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8" name="TextBox 11547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49" name="TextBox 11548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0" name="TextBox 11549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1" name="TextBox 11550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2" name="TextBox 11551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3" name="TextBox 11552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4" name="TextBox 11553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5" name="TextBox 11554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6" name="TextBox 11555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7" name="TextBox 11556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8" name="TextBox 11557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59" name="TextBox 11558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60" name="TextBox 11559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61" name="TextBox 11560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62" name="TextBox 11561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63" name="TextBox 11562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64" name="TextBox 11563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1272</xdr:row>
      <xdr:rowOff>0</xdr:rowOff>
    </xdr:from>
    <xdr:ext cx="184731" cy="264560"/>
    <xdr:sp macro="" textlink="">
      <xdr:nvSpPr>
        <xdr:cNvPr id="11565" name="TextBox 11564"/>
        <xdr:cNvSpPr txBox="1"/>
      </xdr:nvSpPr>
      <xdr:spPr>
        <a:xfrm>
          <a:off x="8382000" y="2753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1318</xdr:row>
      <xdr:rowOff>0</xdr:rowOff>
    </xdr:from>
    <xdr:ext cx="184731" cy="264560"/>
    <xdr:sp macro="" textlink="">
      <xdr:nvSpPr>
        <xdr:cNvPr id="11566" name="TextBox 11565"/>
        <xdr:cNvSpPr txBox="1"/>
      </xdr:nvSpPr>
      <xdr:spPr>
        <a:xfrm>
          <a:off x="8382000" y="2846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1318</xdr:row>
      <xdr:rowOff>0</xdr:rowOff>
    </xdr:from>
    <xdr:ext cx="184731" cy="264560"/>
    <xdr:sp macro="" textlink="">
      <xdr:nvSpPr>
        <xdr:cNvPr id="11567" name="TextBox 11566"/>
        <xdr:cNvSpPr txBox="1"/>
      </xdr:nvSpPr>
      <xdr:spPr>
        <a:xfrm>
          <a:off x="8382000" y="2846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1318</xdr:row>
      <xdr:rowOff>0</xdr:rowOff>
    </xdr:from>
    <xdr:ext cx="184731" cy="264560"/>
    <xdr:sp macro="" textlink="">
      <xdr:nvSpPr>
        <xdr:cNvPr id="11568" name="TextBox 11567"/>
        <xdr:cNvSpPr txBox="1"/>
      </xdr:nvSpPr>
      <xdr:spPr>
        <a:xfrm>
          <a:off x="8382000" y="2846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69" name="TextBox 11568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0" name="TextBox 11569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1" name="TextBox 11570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2" name="TextBox 11571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3" name="TextBox 11572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4" name="TextBox 11573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5" name="TextBox 11574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6" name="TextBox 11575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7" name="TextBox 11576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8" name="TextBox 11577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79" name="TextBox 11578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0" name="TextBox 11579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1" name="TextBox 11580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2" name="TextBox 11581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3" name="TextBox 11582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4" name="TextBox 11583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5" name="TextBox 11584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6" name="TextBox 11585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7" name="TextBox 11586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8" name="TextBox 11587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89" name="TextBox 11588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0" name="TextBox 11589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1" name="TextBox 11590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2" name="TextBox 11591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3" name="TextBox 11592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4" name="TextBox 11593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5" name="TextBox 11594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6" name="TextBox 11595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7" name="TextBox 11596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8" name="TextBox 11597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599" name="TextBox 11598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0" name="TextBox 11599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1" name="TextBox 11600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2" name="TextBox 11601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3" name="TextBox 11602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4" name="TextBox 11603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5" name="TextBox 11604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6" name="TextBox 11605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7" name="TextBox 11606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8" name="TextBox 11607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09" name="TextBox 11608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0" name="TextBox 11609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1" name="TextBox 11610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2" name="TextBox 11611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3" name="TextBox 11612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4" name="TextBox 11613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5" name="TextBox 11614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6" name="TextBox 11615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7" name="TextBox 11616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8" name="TextBox 11617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1316</xdr:row>
      <xdr:rowOff>0</xdr:rowOff>
    </xdr:from>
    <xdr:ext cx="184731" cy="264560"/>
    <xdr:sp macro="" textlink="">
      <xdr:nvSpPr>
        <xdr:cNvPr id="11619" name="TextBox 11618"/>
        <xdr:cNvSpPr txBox="1"/>
      </xdr:nvSpPr>
      <xdr:spPr>
        <a:xfrm>
          <a:off x="8382000" y="2842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1366</xdr:row>
      <xdr:rowOff>0</xdr:rowOff>
    </xdr:from>
    <xdr:ext cx="184731" cy="264560"/>
    <xdr:sp macro="" textlink="">
      <xdr:nvSpPr>
        <xdr:cNvPr id="11620" name="TextBox 11619"/>
        <xdr:cNvSpPr txBox="1"/>
      </xdr:nvSpPr>
      <xdr:spPr>
        <a:xfrm>
          <a:off x="8382000" y="2949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1366</xdr:row>
      <xdr:rowOff>0</xdr:rowOff>
    </xdr:from>
    <xdr:ext cx="184731" cy="264560"/>
    <xdr:sp macro="" textlink="">
      <xdr:nvSpPr>
        <xdr:cNvPr id="11621" name="TextBox 11620"/>
        <xdr:cNvSpPr txBox="1"/>
      </xdr:nvSpPr>
      <xdr:spPr>
        <a:xfrm>
          <a:off x="8382000" y="2949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1366</xdr:row>
      <xdr:rowOff>0</xdr:rowOff>
    </xdr:from>
    <xdr:ext cx="184731" cy="264560"/>
    <xdr:sp macro="" textlink="">
      <xdr:nvSpPr>
        <xdr:cNvPr id="11622" name="TextBox 11621"/>
        <xdr:cNvSpPr txBox="1"/>
      </xdr:nvSpPr>
      <xdr:spPr>
        <a:xfrm>
          <a:off x="8382000" y="29499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3" name="TextBox 11622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4" name="TextBox 11623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5" name="TextBox 11624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6" name="TextBox 11625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7" name="TextBox 11626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8" name="TextBox 11627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29" name="TextBox 11628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0" name="TextBox 11629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1" name="TextBox 11630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2" name="TextBox 11631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3" name="TextBox 11632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4" name="TextBox 11633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5" name="TextBox 11634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6" name="TextBox 11635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7" name="TextBox 11636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8" name="TextBox 11637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39" name="TextBox 11638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0" name="TextBox 11639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1" name="TextBox 11640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2" name="TextBox 11641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3" name="TextBox 11642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4" name="TextBox 11643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5" name="TextBox 11644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6" name="TextBox 11645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7" name="TextBox 11646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8" name="TextBox 11647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49" name="TextBox 11648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0" name="TextBox 11649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1" name="TextBox 11650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2" name="TextBox 11651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3" name="TextBox 11652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4" name="TextBox 11653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5" name="TextBox 11654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6" name="TextBox 11655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7" name="TextBox 11656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8" name="TextBox 11657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59" name="TextBox 11658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0" name="TextBox 11659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1" name="TextBox 11660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2" name="TextBox 11661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3" name="TextBox 11662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4" name="TextBox 11663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5" name="TextBox 11664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6" name="TextBox 11665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7" name="TextBox 11666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8" name="TextBox 11667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69" name="TextBox 11668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70" name="TextBox 11669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71" name="TextBox 11670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72" name="TextBox 11671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1364</xdr:row>
      <xdr:rowOff>0</xdr:rowOff>
    </xdr:from>
    <xdr:ext cx="184731" cy="264560"/>
    <xdr:sp macro="" textlink="">
      <xdr:nvSpPr>
        <xdr:cNvPr id="11673" name="TextBox 11672"/>
        <xdr:cNvSpPr txBox="1"/>
      </xdr:nvSpPr>
      <xdr:spPr>
        <a:xfrm>
          <a:off x="8382000" y="29459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1418</xdr:row>
      <xdr:rowOff>0</xdr:rowOff>
    </xdr:from>
    <xdr:ext cx="184731" cy="264560"/>
    <xdr:sp macro="" textlink="">
      <xdr:nvSpPr>
        <xdr:cNvPr id="11674" name="TextBox 11673"/>
        <xdr:cNvSpPr txBox="1"/>
      </xdr:nvSpPr>
      <xdr:spPr>
        <a:xfrm>
          <a:off x="8382000" y="3055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1418</xdr:row>
      <xdr:rowOff>0</xdr:rowOff>
    </xdr:from>
    <xdr:ext cx="184731" cy="264560"/>
    <xdr:sp macro="" textlink="">
      <xdr:nvSpPr>
        <xdr:cNvPr id="11675" name="TextBox 11674"/>
        <xdr:cNvSpPr txBox="1"/>
      </xdr:nvSpPr>
      <xdr:spPr>
        <a:xfrm>
          <a:off x="8382000" y="3055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1418</xdr:row>
      <xdr:rowOff>0</xdr:rowOff>
    </xdr:from>
    <xdr:ext cx="184731" cy="264560"/>
    <xdr:sp macro="" textlink="">
      <xdr:nvSpPr>
        <xdr:cNvPr id="11676" name="TextBox 11675"/>
        <xdr:cNvSpPr txBox="1"/>
      </xdr:nvSpPr>
      <xdr:spPr>
        <a:xfrm>
          <a:off x="8382000" y="3055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1418</xdr:row>
      <xdr:rowOff>0</xdr:rowOff>
    </xdr:from>
    <xdr:ext cx="184731" cy="264560"/>
    <xdr:sp macro="" textlink="">
      <xdr:nvSpPr>
        <xdr:cNvPr id="11677" name="TextBox 11676"/>
        <xdr:cNvSpPr txBox="1"/>
      </xdr:nvSpPr>
      <xdr:spPr>
        <a:xfrm>
          <a:off x="8382000" y="3055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1418</xdr:row>
      <xdr:rowOff>0</xdr:rowOff>
    </xdr:from>
    <xdr:ext cx="184731" cy="264560"/>
    <xdr:sp macro="" textlink="">
      <xdr:nvSpPr>
        <xdr:cNvPr id="11678" name="TextBox 11677"/>
        <xdr:cNvSpPr txBox="1"/>
      </xdr:nvSpPr>
      <xdr:spPr>
        <a:xfrm>
          <a:off x="8382000" y="3055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1418</xdr:row>
      <xdr:rowOff>0</xdr:rowOff>
    </xdr:from>
    <xdr:ext cx="184731" cy="264560"/>
    <xdr:sp macro="" textlink="">
      <xdr:nvSpPr>
        <xdr:cNvPr id="11679" name="TextBox 11678"/>
        <xdr:cNvSpPr txBox="1"/>
      </xdr:nvSpPr>
      <xdr:spPr>
        <a:xfrm>
          <a:off x="8382000" y="30551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1467</xdr:row>
      <xdr:rowOff>0</xdr:rowOff>
    </xdr:from>
    <xdr:ext cx="184731" cy="264560"/>
    <xdr:sp macro="" textlink="">
      <xdr:nvSpPr>
        <xdr:cNvPr id="11680" name="TextBox 11679"/>
        <xdr:cNvSpPr txBox="1"/>
      </xdr:nvSpPr>
      <xdr:spPr>
        <a:xfrm>
          <a:off x="8382000" y="3152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1467</xdr:row>
      <xdr:rowOff>0</xdr:rowOff>
    </xdr:from>
    <xdr:ext cx="184731" cy="264560"/>
    <xdr:sp macro="" textlink="">
      <xdr:nvSpPr>
        <xdr:cNvPr id="11681" name="TextBox 11680"/>
        <xdr:cNvSpPr txBox="1"/>
      </xdr:nvSpPr>
      <xdr:spPr>
        <a:xfrm>
          <a:off x="8382000" y="3152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82" name="TextBox 11681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83" name="TextBox 11682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84" name="TextBox 11683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85" name="TextBox 11684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86" name="TextBox 11685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87" name="TextBox 11686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1467</xdr:row>
      <xdr:rowOff>0</xdr:rowOff>
    </xdr:from>
    <xdr:ext cx="184731" cy="264560"/>
    <xdr:sp macro="" textlink="">
      <xdr:nvSpPr>
        <xdr:cNvPr id="11688" name="TextBox 11687"/>
        <xdr:cNvSpPr txBox="1"/>
      </xdr:nvSpPr>
      <xdr:spPr>
        <a:xfrm>
          <a:off x="8382000" y="3152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1467</xdr:row>
      <xdr:rowOff>0</xdr:rowOff>
    </xdr:from>
    <xdr:ext cx="184731" cy="264560"/>
    <xdr:sp macro="" textlink="">
      <xdr:nvSpPr>
        <xdr:cNvPr id="11689" name="TextBox 11688"/>
        <xdr:cNvSpPr txBox="1"/>
      </xdr:nvSpPr>
      <xdr:spPr>
        <a:xfrm>
          <a:off x="8382000" y="3152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90" name="TextBox 11689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91" name="TextBox 11690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92" name="TextBox 11691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93" name="TextBox 11692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94" name="TextBox 11693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1468</xdr:row>
      <xdr:rowOff>0</xdr:rowOff>
    </xdr:from>
    <xdr:ext cx="184731" cy="264560"/>
    <xdr:sp macro="" textlink="">
      <xdr:nvSpPr>
        <xdr:cNvPr id="11695" name="TextBox 11694"/>
        <xdr:cNvSpPr txBox="1"/>
      </xdr:nvSpPr>
      <xdr:spPr>
        <a:xfrm>
          <a:off x="8382000" y="31540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696" name="TextBox 11695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697" name="TextBox 11696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698" name="TextBox 11697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699" name="TextBox 11698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0" name="TextBox 11699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1" name="TextBox 11700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2" name="TextBox 11701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3" name="TextBox 11702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4" name="TextBox 11703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5" name="TextBox 11704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1478</xdr:row>
      <xdr:rowOff>0</xdr:rowOff>
    </xdr:from>
    <xdr:ext cx="184731" cy="264560"/>
    <xdr:sp macro="" textlink="">
      <xdr:nvSpPr>
        <xdr:cNvPr id="11706" name="TextBox 11705"/>
        <xdr:cNvSpPr txBox="1"/>
      </xdr:nvSpPr>
      <xdr:spPr>
        <a:xfrm>
          <a:off x="8382000" y="31783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1477</xdr:row>
      <xdr:rowOff>0</xdr:rowOff>
    </xdr:from>
    <xdr:ext cx="184731" cy="264560"/>
    <xdr:sp macro="" textlink="">
      <xdr:nvSpPr>
        <xdr:cNvPr id="11707" name="TextBox 11706"/>
        <xdr:cNvSpPr txBox="1"/>
      </xdr:nvSpPr>
      <xdr:spPr>
        <a:xfrm>
          <a:off x="9372600" y="31763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1477</xdr:row>
      <xdr:rowOff>0</xdr:rowOff>
    </xdr:from>
    <xdr:ext cx="184731" cy="264560"/>
    <xdr:sp macro="" textlink="">
      <xdr:nvSpPr>
        <xdr:cNvPr id="11708" name="TextBox 11707"/>
        <xdr:cNvSpPr txBox="1"/>
      </xdr:nvSpPr>
      <xdr:spPr>
        <a:xfrm>
          <a:off x="9372600" y="31763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1477</xdr:row>
      <xdr:rowOff>0</xdr:rowOff>
    </xdr:from>
    <xdr:ext cx="184731" cy="264560"/>
    <xdr:sp macro="" textlink="">
      <xdr:nvSpPr>
        <xdr:cNvPr id="11709" name="TextBox 11708"/>
        <xdr:cNvSpPr txBox="1"/>
      </xdr:nvSpPr>
      <xdr:spPr>
        <a:xfrm>
          <a:off x="9372600" y="31763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1477</xdr:row>
      <xdr:rowOff>0</xdr:rowOff>
    </xdr:from>
    <xdr:ext cx="184731" cy="264560"/>
    <xdr:sp macro="" textlink="">
      <xdr:nvSpPr>
        <xdr:cNvPr id="11710" name="TextBox 11709"/>
        <xdr:cNvSpPr txBox="1"/>
      </xdr:nvSpPr>
      <xdr:spPr>
        <a:xfrm>
          <a:off x="9372600" y="31763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1477</xdr:row>
      <xdr:rowOff>0</xdr:rowOff>
    </xdr:from>
    <xdr:ext cx="184731" cy="264560"/>
    <xdr:sp macro="" textlink="">
      <xdr:nvSpPr>
        <xdr:cNvPr id="11711" name="TextBox 11710"/>
        <xdr:cNvSpPr txBox="1"/>
      </xdr:nvSpPr>
      <xdr:spPr>
        <a:xfrm>
          <a:off x="9372600" y="31763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1477</xdr:row>
      <xdr:rowOff>0</xdr:rowOff>
    </xdr:from>
    <xdr:ext cx="184731" cy="264560"/>
    <xdr:sp macro="" textlink="">
      <xdr:nvSpPr>
        <xdr:cNvPr id="11712" name="TextBox 11711"/>
        <xdr:cNvSpPr txBox="1"/>
      </xdr:nvSpPr>
      <xdr:spPr>
        <a:xfrm>
          <a:off x="9372600" y="31763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3" name="TextBox 11712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4" name="TextBox 11713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5" name="TextBox 11714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6" name="TextBox 11715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7" name="TextBox 11716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8" name="TextBox 11717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19" name="TextBox 11718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20" name="TextBox 11719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21" name="TextBox 11720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22" name="TextBox 11721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1521</xdr:row>
      <xdr:rowOff>0</xdr:rowOff>
    </xdr:from>
    <xdr:ext cx="184731" cy="264560"/>
    <xdr:sp macro="" textlink="">
      <xdr:nvSpPr>
        <xdr:cNvPr id="11723" name="TextBox 11722"/>
        <xdr:cNvSpPr txBox="1"/>
      </xdr:nvSpPr>
      <xdr:spPr>
        <a:xfrm>
          <a:off x="8382000" y="32660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5</xdr:col>
      <xdr:colOff>0</xdr:colOff>
      <xdr:row>1519</xdr:row>
      <xdr:rowOff>0</xdr:rowOff>
    </xdr:from>
    <xdr:ext cx="184731" cy="264560"/>
    <xdr:sp macro="" textlink="">
      <xdr:nvSpPr>
        <xdr:cNvPr id="11724" name="TextBox 11723"/>
        <xdr:cNvSpPr txBox="1"/>
      </xdr:nvSpPr>
      <xdr:spPr>
        <a:xfrm>
          <a:off x="9372600" y="3262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1519</xdr:row>
      <xdr:rowOff>0</xdr:rowOff>
    </xdr:from>
    <xdr:ext cx="184731" cy="264560"/>
    <xdr:sp macro="" textlink="">
      <xdr:nvSpPr>
        <xdr:cNvPr id="11725" name="TextBox 11724"/>
        <xdr:cNvSpPr txBox="1"/>
      </xdr:nvSpPr>
      <xdr:spPr>
        <a:xfrm>
          <a:off x="9372600" y="3262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1520</xdr:row>
      <xdr:rowOff>0</xdr:rowOff>
    </xdr:from>
    <xdr:ext cx="184731" cy="264560"/>
    <xdr:sp macro="" textlink="">
      <xdr:nvSpPr>
        <xdr:cNvPr id="11726" name="TextBox 11725"/>
        <xdr:cNvSpPr txBox="1"/>
      </xdr:nvSpPr>
      <xdr:spPr>
        <a:xfrm>
          <a:off x="9372600" y="32640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1520</xdr:row>
      <xdr:rowOff>0</xdr:rowOff>
    </xdr:from>
    <xdr:ext cx="184731" cy="264560"/>
    <xdr:sp macro="" textlink="">
      <xdr:nvSpPr>
        <xdr:cNvPr id="11727" name="TextBox 11726"/>
        <xdr:cNvSpPr txBox="1"/>
      </xdr:nvSpPr>
      <xdr:spPr>
        <a:xfrm>
          <a:off x="9372600" y="32640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1520</xdr:row>
      <xdr:rowOff>0</xdr:rowOff>
    </xdr:from>
    <xdr:ext cx="184731" cy="264560"/>
    <xdr:sp macro="" textlink="">
      <xdr:nvSpPr>
        <xdr:cNvPr id="11728" name="TextBox 11727"/>
        <xdr:cNvSpPr txBox="1"/>
      </xdr:nvSpPr>
      <xdr:spPr>
        <a:xfrm>
          <a:off x="9372600" y="32640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1520</xdr:row>
      <xdr:rowOff>0</xdr:rowOff>
    </xdr:from>
    <xdr:ext cx="184731" cy="264560"/>
    <xdr:sp macro="" textlink="">
      <xdr:nvSpPr>
        <xdr:cNvPr id="11729" name="TextBox 11728"/>
        <xdr:cNvSpPr txBox="1"/>
      </xdr:nvSpPr>
      <xdr:spPr>
        <a:xfrm>
          <a:off x="9372600" y="32640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1520</xdr:row>
      <xdr:rowOff>0</xdr:rowOff>
    </xdr:from>
    <xdr:ext cx="184731" cy="264560"/>
    <xdr:sp macro="" textlink="">
      <xdr:nvSpPr>
        <xdr:cNvPr id="11730" name="TextBox 11729"/>
        <xdr:cNvSpPr txBox="1"/>
      </xdr:nvSpPr>
      <xdr:spPr>
        <a:xfrm>
          <a:off x="9372600" y="32640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5</xdr:col>
      <xdr:colOff>0</xdr:colOff>
      <xdr:row>1520</xdr:row>
      <xdr:rowOff>0</xdr:rowOff>
    </xdr:from>
    <xdr:ext cx="184731" cy="264560"/>
    <xdr:sp macro="" textlink="">
      <xdr:nvSpPr>
        <xdr:cNvPr id="11731" name="TextBox 11730"/>
        <xdr:cNvSpPr txBox="1"/>
      </xdr:nvSpPr>
      <xdr:spPr>
        <a:xfrm>
          <a:off x="9372600" y="32640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2" name="TextBox 11731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3" name="TextBox 11732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4" name="TextBox 11733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5" name="TextBox 11734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6" name="TextBox 11735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7" name="TextBox 11736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8" name="TextBox 11737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39" name="TextBox 11738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40" name="TextBox 11739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41" name="TextBox 11740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1575</xdr:row>
      <xdr:rowOff>0</xdr:rowOff>
    </xdr:from>
    <xdr:ext cx="184731" cy="264560"/>
    <xdr:sp macro="" textlink="">
      <xdr:nvSpPr>
        <xdr:cNvPr id="11742" name="TextBox 11741"/>
        <xdr:cNvSpPr txBox="1"/>
      </xdr:nvSpPr>
      <xdr:spPr>
        <a:xfrm>
          <a:off x="8382000" y="337927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3" name="TextBox 11742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4" name="TextBox 11743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5" name="TextBox 11744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6" name="TextBox 11745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7" name="TextBox 11746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8" name="TextBox 11747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49" name="TextBox 11748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50" name="TextBox 11749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51" name="TextBox 11750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52" name="TextBox 11751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1616</xdr:row>
      <xdr:rowOff>0</xdr:rowOff>
    </xdr:from>
    <xdr:ext cx="184731" cy="264560"/>
    <xdr:sp macro="" textlink="">
      <xdr:nvSpPr>
        <xdr:cNvPr id="11753" name="TextBox 11752"/>
        <xdr:cNvSpPr txBox="1"/>
      </xdr:nvSpPr>
      <xdr:spPr>
        <a:xfrm>
          <a:off x="8382000" y="3465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54" name="TextBox 11753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55" name="TextBox 11754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56" name="TextBox 11755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57" name="TextBox 11756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58" name="TextBox 11757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59" name="TextBox 11758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60" name="TextBox 11759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61" name="TextBox 11760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62" name="TextBox 11761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63" name="TextBox 11762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1652</xdr:row>
      <xdr:rowOff>0</xdr:rowOff>
    </xdr:from>
    <xdr:ext cx="184731" cy="264560"/>
    <xdr:sp macro="" textlink="">
      <xdr:nvSpPr>
        <xdr:cNvPr id="11764" name="TextBox 11763"/>
        <xdr:cNvSpPr txBox="1"/>
      </xdr:nvSpPr>
      <xdr:spPr>
        <a:xfrm>
          <a:off x="8382000" y="35493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65" name="TextBox 11764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66" name="TextBox 11765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67" name="TextBox 11766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68" name="TextBox 11767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69" name="TextBox 11768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70" name="TextBox 11769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71" name="TextBox 11770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72" name="TextBox 11771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73" name="TextBox 11772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74" name="TextBox 11773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1694</xdr:row>
      <xdr:rowOff>0</xdr:rowOff>
    </xdr:from>
    <xdr:ext cx="184731" cy="264560"/>
    <xdr:sp macro="" textlink="">
      <xdr:nvSpPr>
        <xdr:cNvPr id="11775" name="TextBox 11774"/>
        <xdr:cNvSpPr txBox="1"/>
      </xdr:nvSpPr>
      <xdr:spPr>
        <a:xfrm>
          <a:off x="8382000" y="3635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76" name="TextBox 11775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77" name="TextBox 11776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78" name="TextBox 11777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79" name="TextBox 11778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0" name="TextBox 11779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1" name="TextBox 11780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2" name="TextBox 11781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3" name="TextBox 11782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4" name="TextBox 11783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5" name="TextBox 11784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1731</xdr:row>
      <xdr:rowOff>0</xdr:rowOff>
    </xdr:from>
    <xdr:ext cx="184731" cy="264560"/>
    <xdr:sp macro="" textlink="">
      <xdr:nvSpPr>
        <xdr:cNvPr id="11786" name="TextBox 11785"/>
        <xdr:cNvSpPr txBox="1"/>
      </xdr:nvSpPr>
      <xdr:spPr>
        <a:xfrm>
          <a:off x="8382000" y="3710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87" name="TextBox 11786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88" name="TextBox 11787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89" name="TextBox 11788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0" name="TextBox 11789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1" name="TextBox 11790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2" name="TextBox 11791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3" name="TextBox 11792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4" name="TextBox 11793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5" name="TextBox 11794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6" name="TextBox 11795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1773</xdr:row>
      <xdr:rowOff>0</xdr:rowOff>
    </xdr:from>
    <xdr:ext cx="184731" cy="264560"/>
    <xdr:sp macro="" textlink="">
      <xdr:nvSpPr>
        <xdr:cNvPr id="11797" name="TextBox 11796"/>
        <xdr:cNvSpPr txBox="1"/>
      </xdr:nvSpPr>
      <xdr:spPr>
        <a:xfrm>
          <a:off x="8382000" y="38009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798" name="TextBox 11797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799" name="TextBox 11798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0" name="TextBox 11799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1" name="TextBox 11800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2" name="TextBox 11801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3" name="TextBox 11802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4" name="TextBox 11803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5" name="TextBox 11804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6" name="TextBox 11805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7" name="TextBox 11806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1812</xdr:row>
      <xdr:rowOff>0</xdr:rowOff>
    </xdr:from>
    <xdr:ext cx="184731" cy="264560"/>
    <xdr:sp macro="" textlink="">
      <xdr:nvSpPr>
        <xdr:cNvPr id="11808" name="TextBox 11807"/>
        <xdr:cNvSpPr txBox="1"/>
      </xdr:nvSpPr>
      <xdr:spPr>
        <a:xfrm>
          <a:off x="8382000" y="38828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09" name="TextBox 11808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0" name="TextBox 11809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1" name="TextBox 11810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2" name="TextBox 11811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3" name="TextBox 11812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4" name="TextBox 11813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5" name="TextBox 11814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6" name="TextBox 11815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7" name="TextBox 11816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8" name="TextBox 11817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1851</xdr:row>
      <xdr:rowOff>0</xdr:rowOff>
    </xdr:from>
    <xdr:ext cx="184731" cy="264560"/>
    <xdr:sp macro="" textlink="">
      <xdr:nvSpPr>
        <xdr:cNvPr id="11819" name="TextBox 11818"/>
        <xdr:cNvSpPr txBox="1"/>
      </xdr:nvSpPr>
      <xdr:spPr>
        <a:xfrm>
          <a:off x="8382000" y="3966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0" name="TextBox 11819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1" name="TextBox 11820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2" name="TextBox 11821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3" name="TextBox 11822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4" name="TextBox 11823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5" name="TextBox 11824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6" name="TextBox 11825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7" name="TextBox 11826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8" name="TextBox 11827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29" name="TextBox 11828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1893</xdr:row>
      <xdr:rowOff>0</xdr:rowOff>
    </xdr:from>
    <xdr:ext cx="184731" cy="264560"/>
    <xdr:sp macro="" textlink="">
      <xdr:nvSpPr>
        <xdr:cNvPr id="11830" name="TextBox 11829"/>
        <xdr:cNvSpPr txBox="1"/>
      </xdr:nvSpPr>
      <xdr:spPr>
        <a:xfrm>
          <a:off x="8382000" y="40547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1" name="TextBox 11830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2" name="TextBox 11831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3" name="TextBox 11832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4" name="TextBox 11833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5" name="TextBox 11834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6" name="TextBox 11835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7" name="TextBox 11836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8" name="TextBox 11837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39" name="TextBox 11838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40" name="TextBox 11839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1932</xdr:row>
      <xdr:rowOff>0</xdr:rowOff>
    </xdr:from>
    <xdr:ext cx="184731" cy="264560"/>
    <xdr:sp macro="" textlink="">
      <xdr:nvSpPr>
        <xdr:cNvPr id="11841" name="TextBox 11840"/>
        <xdr:cNvSpPr txBox="1"/>
      </xdr:nvSpPr>
      <xdr:spPr>
        <a:xfrm>
          <a:off x="8382000" y="4136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2" name="TextBox 11841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3" name="TextBox 11842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4" name="TextBox 11843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5" name="TextBox 11844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6" name="TextBox 11845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7" name="TextBox 11846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8" name="TextBox 11847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49" name="TextBox 11848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50" name="TextBox 11849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51" name="TextBox 11850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1972</xdr:row>
      <xdr:rowOff>0</xdr:rowOff>
    </xdr:from>
    <xdr:ext cx="184731" cy="264560"/>
    <xdr:sp macro="" textlink="">
      <xdr:nvSpPr>
        <xdr:cNvPr id="11852" name="TextBox 11851"/>
        <xdr:cNvSpPr txBox="1"/>
      </xdr:nvSpPr>
      <xdr:spPr>
        <a:xfrm>
          <a:off x="8382000" y="42189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3" name="TextBox 11852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4" name="TextBox 11853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5" name="TextBox 11854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6" name="TextBox 11855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7" name="TextBox 11856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8" name="TextBox 11857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59" name="TextBox 11858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60" name="TextBox 11859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61" name="TextBox 11860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62" name="TextBox 11861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2010</xdr:row>
      <xdr:rowOff>0</xdr:rowOff>
    </xdr:from>
    <xdr:ext cx="184731" cy="264560"/>
    <xdr:sp macro="" textlink="">
      <xdr:nvSpPr>
        <xdr:cNvPr id="11863" name="TextBox 11862"/>
        <xdr:cNvSpPr txBox="1"/>
      </xdr:nvSpPr>
      <xdr:spPr>
        <a:xfrm>
          <a:off x="8382000" y="42990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64" name="TextBox 11863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65" name="TextBox 11864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66" name="TextBox 11865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67" name="TextBox 11866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68" name="TextBox 11867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69" name="TextBox 11868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70" name="TextBox 11869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71" name="TextBox 11870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72" name="TextBox 11871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73" name="TextBox 11872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2051</xdr:row>
      <xdr:rowOff>0</xdr:rowOff>
    </xdr:from>
    <xdr:ext cx="184731" cy="264560"/>
    <xdr:sp macro="" textlink="">
      <xdr:nvSpPr>
        <xdr:cNvPr id="11874" name="TextBox 11873"/>
        <xdr:cNvSpPr txBox="1"/>
      </xdr:nvSpPr>
      <xdr:spPr>
        <a:xfrm>
          <a:off x="8382000" y="43853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75" name="TextBox 11874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76" name="TextBox 11875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77" name="TextBox 11876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78" name="TextBox 11877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79" name="TextBox 11878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0" name="TextBox 11879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1" name="TextBox 11880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2" name="TextBox 11881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3" name="TextBox 11882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4" name="TextBox 11883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5" name="TextBox 11884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6" name="TextBox 11885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7" name="TextBox 11886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8" name="TextBox 11887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89" name="TextBox 11888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0" name="TextBox 11889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1" name="TextBox 11890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2" name="TextBox 11891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3" name="TextBox 11892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4" name="TextBox 11893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5" name="TextBox 11894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6" name="TextBox 11895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7" name="TextBox 11896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8" name="TextBox 11897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899" name="TextBox 11898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0" name="TextBox 11899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1" name="TextBox 11900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2" name="TextBox 11901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3" name="TextBox 11902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4" name="TextBox 11903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5" name="TextBox 11904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6" name="TextBox 11905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7" name="TextBox 11906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8" name="TextBox 11907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09" name="TextBox 11908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0" name="TextBox 11909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1" name="TextBox 11910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2" name="TextBox 11911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3" name="TextBox 11912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4" name="TextBox 11913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5" name="TextBox 11914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6" name="TextBox 11915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2049</xdr:row>
      <xdr:rowOff>0</xdr:rowOff>
    </xdr:from>
    <xdr:ext cx="184731" cy="264560"/>
    <xdr:sp macro="" textlink="">
      <xdr:nvSpPr>
        <xdr:cNvPr id="11917" name="TextBox 11916"/>
        <xdr:cNvSpPr txBox="1"/>
      </xdr:nvSpPr>
      <xdr:spPr>
        <a:xfrm>
          <a:off x="8382000" y="43813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18" name="TextBox 11917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19" name="TextBox 11918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0" name="TextBox 11919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1" name="TextBox 11920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2" name="TextBox 11921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3" name="TextBox 11922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4" name="TextBox 11923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5" name="TextBox 11924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6" name="TextBox 11925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7" name="TextBox 11926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2090</xdr:row>
      <xdr:rowOff>0</xdr:rowOff>
    </xdr:from>
    <xdr:ext cx="184731" cy="264560"/>
    <xdr:sp macro="" textlink="">
      <xdr:nvSpPr>
        <xdr:cNvPr id="11928" name="TextBox 11927"/>
        <xdr:cNvSpPr txBox="1"/>
      </xdr:nvSpPr>
      <xdr:spPr>
        <a:xfrm>
          <a:off x="8382000" y="44667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29" name="TextBox 11928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0" name="TextBox 11929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1" name="TextBox 11930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2" name="TextBox 11931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3" name="TextBox 11932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4" name="TextBox 11933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5" name="TextBox 11934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6" name="TextBox 11935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7" name="TextBox 11936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8" name="TextBox 11937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2127</xdr:row>
      <xdr:rowOff>0</xdr:rowOff>
    </xdr:from>
    <xdr:ext cx="184731" cy="264560"/>
    <xdr:sp macro="" textlink="">
      <xdr:nvSpPr>
        <xdr:cNvPr id="11939" name="TextBox 11938"/>
        <xdr:cNvSpPr txBox="1"/>
      </xdr:nvSpPr>
      <xdr:spPr>
        <a:xfrm>
          <a:off x="8382000" y="454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0" name="TextBox 11939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1" name="TextBox 11940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2" name="TextBox 11941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3" name="TextBox 11942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4" name="TextBox 11943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5" name="TextBox 11944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6" name="TextBox 11945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7" name="TextBox 11946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8" name="TextBox 11947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49" name="TextBox 11948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2169</xdr:row>
      <xdr:rowOff>0</xdr:rowOff>
    </xdr:from>
    <xdr:ext cx="184731" cy="264560"/>
    <xdr:sp macro="" textlink="">
      <xdr:nvSpPr>
        <xdr:cNvPr id="11950" name="TextBox 11949"/>
        <xdr:cNvSpPr txBox="1"/>
      </xdr:nvSpPr>
      <xdr:spPr>
        <a:xfrm>
          <a:off x="8382000" y="4635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1" name="TextBox 11950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2" name="TextBox 11951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3" name="TextBox 11952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4" name="TextBox 11953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5" name="TextBox 11954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6" name="TextBox 11955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7" name="TextBox 11956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8" name="TextBox 11957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59" name="TextBox 11958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60" name="TextBox 11959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2209</xdr:row>
      <xdr:rowOff>0</xdr:rowOff>
    </xdr:from>
    <xdr:ext cx="184731" cy="264560"/>
    <xdr:sp macro="" textlink="">
      <xdr:nvSpPr>
        <xdr:cNvPr id="11961" name="TextBox 11960"/>
        <xdr:cNvSpPr txBox="1"/>
      </xdr:nvSpPr>
      <xdr:spPr>
        <a:xfrm>
          <a:off x="8382000" y="4717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2" name="TextBox 11961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3" name="TextBox 11962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4" name="TextBox 11963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5" name="TextBox 11964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6" name="TextBox 11965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7" name="TextBox 11966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8" name="TextBox 11967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69" name="TextBox 11968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0" name="TextBox 11969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1" name="TextBox 11970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2" name="TextBox 11971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3" name="TextBox 11972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4" name="TextBox 11973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5" name="TextBox 11974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6" name="TextBox 11975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7" name="TextBox 11976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8" name="TextBox 11977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79" name="TextBox 11978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0" name="TextBox 11979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1" name="TextBox 11980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2" name="TextBox 11981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3" name="TextBox 11982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4" name="TextBox 11983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5" name="TextBox 11984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6" name="TextBox 11985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7" name="TextBox 11986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8" name="TextBox 11987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89" name="TextBox 11988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0" name="TextBox 11989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1" name="TextBox 11990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2" name="TextBox 11991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3" name="TextBox 11992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4" name="TextBox 11993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5" name="TextBox 11994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6" name="TextBox 11995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7" name="TextBox 11996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8" name="TextBox 11997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1999" name="TextBox 11998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2000" name="TextBox 11999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2001" name="TextBox 12000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2002" name="TextBox 12001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2003" name="TextBox 12002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2207</xdr:row>
      <xdr:rowOff>0</xdr:rowOff>
    </xdr:from>
    <xdr:ext cx="184731" cy="264560"/>
    <xdr:sp macro="" textlink="">
      <xdr:nvSpPr>
        <xdr:cNvPr id="12004" name="TextBox 12003"/>
        <xdr:cNvSpPr txBox="1"/>
      </xdr:nvSpPr>
      <xdr:spPr>
        <a:xfrm>
          <a:off x="8382000" y="47133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05" name="TextBox 12004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06" name="TextBox 12005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07" name="TextBox 12006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08" name="TextBox 12007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09" name="TextBox 12008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10" name="TextBox 12009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11" name="TextBox 12010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12" name="TextBox 12011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13" name="TextBox 12012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14" name="TextBox 12013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2245</xdr:row>
      <xdr:rowOff>0</xdr:rowOff>
    </xdr:from>
    <xdr:ext cx="184731" cy="264560"/>
    <xdr:sp macro="" textlink="">
      <xdr:nvSpPr>
        <xdr:cNvPr id="12015" name="TextBox 12014"/>
        <xdr:cNvSpPr txBox="1"/>
      </xdr:nvSpPr>
      <xdr:spPr>
        <a:xfrm>
          <a:off x="8382000" y="479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16" name="TextBox 12015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17" name="TextBox 12016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18" name="TextBox 12017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19" name="TextBox 12018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0" name="TextBox 12019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1" name="TextBox 12020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2" name="TextBox 12021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3" name="TextBox 12022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4" name="TextBox 12023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5" name="TextBox 12024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2284</xdr:row>
      <xdr:rowOff>0</xdr:rowOff>
    </xdr:from>
    <xdr:ext cx="184731" cy="264560"/>
    <xdr:sp macro="" textlink="">
      <xdr:nvSpPr>
        <xdr:cNvPr id="12026" name="TextBox 12025"/>
        <xdr:cNvSpPr txBox="1"/>
      </xdr:nvSpPr>
      <xdr:spPr>
        <a:xfrm>
          <a:off x="8382000" y="48748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27" name="TextBox 12026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28" name="TextBox 12027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29" name="TextBox 12028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0" name="TextBox 12029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1" name="TextBox 12030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2" name="TextBox 12031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3" name="TextBox 12032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4" name="TextBox 12033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5" name="TextBox 12034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6" name="TextBox 12035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2334</xdr:row>
      <xdr:rowOff>0</xdr:rowOff>
    </xdr:from>
    <xdr:ext cx="184731" cy="264560"/>
    <xdr:sp macro="" textlink="">
      <xdr:nvSpPr>
        <xdr:cNvPr id="12037" name="TextBox 12036"/>
        <xdr:cNvSpPr txBox="1"/>
      </xdr:nvSpPr>
      <xdr:spPr>
        <a:xfrm>
          <a:off x="8382000" y="49784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38" name="TextBox 12037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39" name="TextBox 12038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0" name="TextBox 12039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1" name="TextBox 12040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2" name="TextBox 12041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3" name="TextBox 12042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4" name="TextBox 12043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5" name="TextBox 12044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6" name="TextBox 12045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7" name="TextBox 12046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2368</xdr:row>
      <xdr:rowOff>0</xdr:rowOff>
    </xdr:from>
    <xdr:ext cx="184731" cy="264560"/>
    <xdr:sp macro="" textlink="">
      <xdr:nvSpPr>
        <xdr:cNvPr id="12048" name="TextBox 12047"/>
        <xdr:cNvSpPr txBox="1"/>
      </xdr:nvSpPr>
      <xdr:spPr>
        <a:xfrm>
          <a:off x="8382000" y="50481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49" name="TextBox 1204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0" name="TextBox 1204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1" name="TextBox 1205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2" name="TextBox 1205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3" name="TextBox 1205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4" name="TextBox 1205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5" name="TextBox 1205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6" name="TextBox 1205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7" name="TextBox 12056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8" name="TextBox 12057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59" name="TextBox 1205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0" name="TextBox 1205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1" name="TextBox 1206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2" name="TextBox 1206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3" name="TextBox 1206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4" name="TextBox 1206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5" name="TextBox 1206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6" name="TextBox 1206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7" name="TextBox 1206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8" name="TextBox 12067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69" name="TextBox 1206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0" name="TextBox 1206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1" name="TextBox 12070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2" name="TextBox 1207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3" name="TextBox 1207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4" name="TextBox 1207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5" name="TextBox 12074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6" name="TextBox 1207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7" name="TextBox 12076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8" name="TextBox 12077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79" name="TextBox 1207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0" name="TextBox 1207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1" name="TextBox 12080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2" name="TextBox 1208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3" name="TextBox 1208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4" name="TextBox 1208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5" name="TextBox 12084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6" name="TextBox 1208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7" name="TextBox 12086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8" name="TextBox 1208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89" name="TextBox 12088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0" name="TextBox 1208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1" name="TextBox 12090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2" name="TextBox 1209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3" name="TextBox 1209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4" name="TextBox 1209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5" name="TextBox 12094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2409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382000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2409</xdr:row>
      <xdr:rowOff>0</xdr:rowOff>
    </xdr:from>
    <xdr:ext cx="184731" cy="264560"/>
    <xdr:sp macro="" textlink="">
      <xdr:nvSpPr>
        <xdr:cNvPr id="12099" name="TextBox 12098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14982825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2409</xdr:row>
      <xdr:rowOff>0</xdr:rowOff>
    </xdr:from>
    <xdr:ext cx="184731" cy="264560"/>
    <xdr:sp macro="" textlink="">
      <xdr:nvSpPr>
        <xdr:cNvPr id="12100" name="TextBox 12099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4982825" y="51341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1" name="TextBox 12100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2" name="TextBox 1210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3" name="TextBox 1210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4" name="TextBox 1210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5" name="TextBox 12104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6" name="TextBox 1210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7" name="TextBox 1210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8" name="TextBox 12107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09" name="TextBox 1210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2408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4982825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5FF7AFC4-D431-4A2F-8D68-B0F22005E13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F664D99E-9607-434D-81E0-AA6AA601818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194CC3A2-CE62-42B3-9635-AA923934739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89D79F1-C5D6-4795-B1CB-1F55F98B8ED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261B5E22-392F-4EDC-8323-448400D99B4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996FB55E-64BA-467E-A6B1-A971CC7E2B2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EFDE4FD2-00D9-410E-BAAB-947051A4A9A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D2F580A2-3F66-451E-B7D3-AEBE4D15398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0CA1AEF9-5C43-49A3-9B73-11D8B1C5390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43356B02-547F-47A5-AAE5-C2E4BF6E524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C0348D19-FB46-44B2-BC23-5AAAC459169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DBA3C6D0-C3DD-4F4B-865B-06637762CCF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C9640F1E-D042-449C-9375-1DDFC7EE091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A5A9CE1A-883D-4C42-99EF-DBC9A3C47EA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305552CF-952C-4391-AF44-027C6AB5F82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3A2F9DC7-94FD-47BE-92D3-CA68965C354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2121C610-F94B-4993-B1AD-DA34CE285B3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B3518F29-E958-40EC-BE61-2FC38F63DC2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731645DC-8DDD-4BB3-A5CD-35F36D2C6E8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FDBCE5F3-279E-4435-AD00-4F11FB729BC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2B59B915-B728-4806-92A3-DC3227634B9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69D7E3EB-D1A8-435D-AFC0-346F21E9B9E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DA9E09B4-8263-4063-9E77-58C16A08EBF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3724AFB2-1620-4B4A-B215-EA69ED0D2CC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CDE1A82E-1EC4-46D1-A781-C4FCC18C466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3568FB70-8C41-44C2-933E-479A35AE942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0998B3DE-41C2-4F3A-ADA0-BD6DADA1A38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9ECDAA8B-DBB1-4E22-9E6A-DB9FB1ADE43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27C57323-908C-4157-AFB4-022FD4F5ED8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65E0389C-5CC5-41E9-A5A7-2364734714B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35D40F66-7367-4828-B57D-5F4E89CE0DD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EE4B120B-4BB2-46C3-AFFF-392DD0B8D8C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799DA871-BAB3-472C-8809-67429670415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3F2CF657-6475-4A52-89DB-5CBB2C460DF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5DC0EEA3-0241-44BB-BF95-15EDC5B7EB2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6260E499-04FE-4599-A499-8920F01BF0F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22B15D35-5732-4E14-998C-ACB7ADB8424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10F84890-0C85-4CA7-B824-C64D00CB57B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675539E8-98FA-4D60-992D-CEA9BA355B3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69A96894-EE14-492F-AAAD-F40B8BC2020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B4192F46-5B68-408E-B07C-8686609C6E1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78CA480-C8F7-4C53-A20E-8EA2353E537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3210BBBC-6486-4733-9261-4C8DC1912C1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AC3E1717-E290-4384-A444-189907E8B5A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07B3758B-10B1-4F31-9634-C91142B9B8A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8E53A116-C9C7-4DA8-BFEC-327B5E53E0B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EE3D7A0-93C4-41C8-9CE0-1997899B633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7BFDDBDD-CFDC-434F-BD9B-CDB9AC1D56E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AADCDBFF-12DD-4243-8826-6E1892A555E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05F114FE-55F1-49EE-82E1-3F93CE6BD0A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78E014C-70C8-48D0-BA07-3FF5C665A20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D471C4C-E4AF-4E1F-A2E0-196D48BB3BE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358566F-3E39-4045-AE86-3FD99848447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B22FE420-5866-40D5-8B50-6D44681EC5F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8A27EF56-D4F4-431E-8F79-0AC37B40DE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742275F6-F6EA-4231-9838-F954AA9B494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8A31D015-0729-4BE0-A0CF-8F559CD5F65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C6C9AD93-1C3F-499F-97A7-0688E564C3C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702386DC-F0AA-473C-99ED-96A6038D2C9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CB2329E4-A0A8-4394-8148-E512F2BE345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222558CA-2AB8-400A-952A-E53C2B01810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CEE06276-AAE9-4F75-A23A-DF246320575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05E8F069-2061-40F2-8494-88F5C34C563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5674E8C6-C4A1-43B4-8123-865D0AA0554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D3D5E0FD-1B9B-4897-AF43-D3F37AA90C9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548F20E9-B7BC-49F7-AACF-E28469C986F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500E199A-9851-45E2-A55F-071BCE5C41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4FDB386A-F298-4BBE-97ED-7D358E25A6B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56249F3D-5F87-4302-BF00-67D6212E64C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3040DA27-3566-4C0E-91F8-F7A18E67EB6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6A7AB54E-F2A8-49F8-804A-71AD7B60A81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C7AC44A9-9B0A-45C8-8BF5-104131C9A1D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D1376084-77CF-47D7-A271-52A8380A3C1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61EE616A-88A0-4D8E-BF9B-3683B360DF1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005E979F-EEF7-40DF-81E1-E92DED27E02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8B81FFF4-24CE-4143-9FDC-A516B4D079A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047ED3B9-DC69-4C49-B0DA-B1B826CBFE8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CB9FF17F-1FF9-44BF-8F27-F091ABA3522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EEDB8EC3-1BC3-45AB-9E31-05EEA616222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20F6010-2A53-4343-B8DC-3F76646AD8D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7F0D7508-80BA-40CB-9F03-FE3BAE67BF2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AA13FE64-315E-4C20-8209-9F2925C82FD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0DACD133-2BB9-4717-88E7-01F6110A40A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5607594-8915-4B83-A2CF-0E1F7873282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DC3D737E-3148-4765-8383-2E1D8B2FD3B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D5F6A027-7286-4772-868F-CAEDE71188A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31599D7B-7732-41A7-BA77-162A7EA01BD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EAF7A019-84D6-4482-B0DA-0C40CB15B92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44AEED20-B1AC-4C7A-9F04-7CE720F4702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1BB6AEF-D10A-4F8A-8B06-FB40FADB650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66A0531E-2D6A-47F7-9548-D2429E22AEA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3231C748-6233-44F8-94CF-EE67170291A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FCF7A3DF-B81E-467A-9F04-0CBECD3B8F9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2A3511B3-4171-49D1-9CAC-DFE15DA828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0A7D6A5D-D0F0-44F6-AFD3-5DEAD9324DB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4F389F58-27A4-4D4F-AA9C-14024E313CB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A309B48-B09B-47EB-87CA-6C0866189FB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2ED61C9F-74B5-43D5-ADB5-16EC75A48C2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75D6CE3D-66BE-4430-8A2C-1A596841D54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017FAD7-EBD1-4F96-88E1-73AEB23ECB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11986182-372C-41B2-A57F-74B6B963134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60C95D31-DF71-4840-97F6-9668F249136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73FED5D1-DF0B-4663-9362-CB385DA4DB3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EECF7FD3-9691-4546-9A4D-BF6F4C1C1EC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F883F0CC-1B3F-4A53-8418-2AB914BA956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7713EE5B-49BB-46BF-B811-9EEA22382E3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0804F1E1-AEA0-4ECF-8475-9F36EDB3D2D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92BD5F46-73CA-46B7-82ED-06A7EC21C72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5086EF2A-5F7F-4D85-AABC-8EE40C9A8B4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0C675075-D1FB-4385-AF3F-6715D44F848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E419BC1A-C851-43CC-9122-6EA37CB180C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B7EF9CEC-4822-467D-8AA3-03ABF77902C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A8DCA656-193E-44E4-AC66-96F5BD2AD59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C33C0C6B-504F-4722-A053-1F523C0357D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582499AD-6637-4EA0-9639-B723F0BEA6D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55C5044B-A7E8-4193-8236-AAC2321B562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87ABB676-4DD8-4F58-B15C-064C3C9CE43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82BFBEFA-FFD2-4CC7-A432-F3A99F793D2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F9514BE8-291D-42EA-87FF-E367437D797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FF3DCEDE-C8DA-423D-88D3-1F576F9CCB7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6F2A776B-AD36-44B7-B4DB-F06A63414D5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DA1F0C39-1149-4E9A-B065-F6DA84ACC3F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EDDDD6DB-2EF0-4DAC-9D05-818F89CEE3A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30380A3F-ED96-4617-87D3-C34227FC54B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1824D57B-C1A7-4572-A7B6-90E51F7F742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7E0DD606-569A-43CD-ACF0-E37B6216CE4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A22B56A9-1288-49BA-BC80-BD9319D4286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86BA90E8-E73C-4041-B43A-BF97FBB17C1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823AAA39-5A8D-4119-A6D4-9C26BB5C876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7E5E3D78-9BAA-49DD-B4AA-325C3783E5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2FA3DC5A-5F87-48CD-88DC-FC371C0566D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935108-4DFF-495F-9687-1C87418382C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FEADB16F-20F8-4DAE-9469-3609DE08786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4F4778F7-B621-48B5-B595-48096A37149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A9696435-F3BD-4FDF-B14C-BF8C17D8998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43EE59C9-0F71-4948-A5BF-CF98A51C5AD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3BBC9D61-A23F-4E18-BE3A-BC672A8B5A6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78F20331-7E92-4C7A-AD85-2F706F3BBA7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CFFFC193-8757-4489-94DF-14AAA380320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499AE318-52FB-4896-82CF-22C4E2EFD6B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0B91BB0C-E238-4CEE-BE1D-16B0796C8A7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93A84479-0E3A-4F14-A379-9FA9990DE9B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5CBD8698-2B86-4948-ABD9-665869338DE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3D65BA8-313F-4E9C-8547-95C821118EB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DCFE4BF-1941-46B8-9FB0-F6AF4A5704B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9E1019DC-87B7-45A9-8CCB-A9BAB44B367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2332B3E4-6CD2-4C69-8488-95B556E7879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35FE016B-CA2B-45B6-92EA-8D0EE923266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4B09A498-1A6C-4564-B80B-A45C19B18A6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361116E2-2B8A-4B4C-BD2F-A46FC01767C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463CC497-B4CB-435C-A669-C09711E44D8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0C39E23-D4F4-449F-89FB-9BC97B0ED1B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F93015CB-DB39-4EA9-A3A3-2127E418E86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D2D27183-49F0-4C7B-A671-5DA0F900AF0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E5160390-E16E-452C-BF9F-DFA955DB36C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515C7F61-B437-477B-87A6-E1F559D7FB8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9E2EF512-41BA-4E28-AAE8-9F8033D142E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6878C3DB-A25E-4956-A4EB-177EA794858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B66E8301-F7A5-4056-AE7B-64BAE8252CA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CBCD437C-0ECC-4CF9-833D-C774B809A21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D5609665-3784-4702-AC7A-874F76BF3E5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C0A9D145-CE17-4639-ACA8-0745C003C61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101F9658-B7C8-4EBE-924D-7CD2E345AA2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92595440-A7CC-482B-A17A-8982F4BC771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FF075678-47FF-4AFD-992B-FD07B2DFA86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D2A172CF-F0DD-446B-84B7-53CA2B11C24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9AAA9370-3C13-47EF-A5F9-9DA667DA15D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75751B0A-8437-46BE-8532-03500FE7A7B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C95AF3BC-01C7-45C0-82D5-DBCB4270EDC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602BE7F9-76D1-4EDF-BFA2-CDC3D1AE919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003DF704-B453-4141-B593-77FED31A8FD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4E8A866F-6669-4ABF-B00C-3D10BAD636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9EDE6BD2-8F87-400E-B840-48EF0BA5FE3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707EC767-E217-463E-B4C0-24D67E754A3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F17B04D8-B76D-4816-AA0A-BD074036D25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FDC0926D-3CEF-4BC6-AD04-7351BD9E429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26CF3C09-4F40-4B09-ADBC-B32070C4BBE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A042ACFC-9599-4C51-95E0-3904B03EF77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37D147AC-20B0-41FE-B492-DBF5D92A5AE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91CC8D1-A9A2-4F2D-BDAF-BC59C6B0140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3F9C2342-C1CC-4414-A0D2-C50435EAB28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73657E4B-97D5-4551-8EA2-EDDC9B3F8AB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DFDEC916-727D-4996-8E36-4BBABBB7048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8BFAB7F5-18B7-4ED5-A9F8-851B15D2BAA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5BF0DA3D-C512-4FFA-8868-DB56AEB49F5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B6D4718C-29D5-49DF-B4D1-808AB4F520F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33A2C1BA-A8FD-478A-BE08-AC51AA6DAF7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F772D872-5D35-4164-9391-90D45593773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24887108-38D3-4613-9DC0-29D77A86A59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20010C51-B480-4792-8DC0-462E67BD5C8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ECD701A7-A3E6-4542-AF20-76DF2E36B46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C2A9E154-2799-44BE-9922-6A41E3507B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5C4912D3-130B-441A-8DA1-CE47F2BF536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2AD9E5A1-F967-48EE-A449-94C8C3B7C49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C2FF5CE0-43E5-4D43-95E2-0C491232C3E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FB3F792D-C867-4DFD-8678-624DFE2A4F0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B9510A1A-58A9-454C-8615-B20D4A9F699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C9F7A459-A33D-4375-8762-DCD50542BBC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1D8E9729-F1F1-422F-A5A8-1642C42F5FD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27B851C4-6DBB-483F-B205-BBE186116DE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8F1B96B5-FFCB-4C02-B77E-59F358A4484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27A3FC2E-C9E4-4D37-8459-EB90BD8D2C0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8B4F1B86-67C6-41C6-BFC3-5E459B482A3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4BD7DE2B-5431-42E3-9796-63429B208B6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AABE54B8-5DA0-42F9-B90E-7A834AFC687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3B4F5525-54B7-4359-B6FD-F1300CCB1D1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E6454C35-628A-4C54-B146-F2AFE873256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FD4AAE72-7DDD-4C6A-881F-ECE4D6E171A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9C5D6DA9-3511-42C9-97FD-4534EA4E7E4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EA170F1E-F513-4B75-93A1-E768A89B3A2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C9BCAF38-3716-4432-B0A0-B7C21834DA3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00CFDFA7-DF65-452F-AB4A-9BD84515CA9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CB9CE14C-30DA-49AA-A697-586C33D71FC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F8524F53-1672-4AA4-A66A-DF3CF1B91FF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1E92A5C0-0DE5-412B-AC23-6759A790839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2E46EAE5-E28D-4C03-9A98-DC74FEF25EA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E9597D66-288A-4A75-99D7-E2C8799E0DB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09D74E64-E92B-4944-BF92-2850B460291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7C7D14B7-8E06-4E20-9A30-95BE78F2A7E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6D23F84B-EDBC-4DCC-B626-324D05EF0C1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5E118B2D-6B59-4E13-A8AF-CAA0D553F2C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2DA49DD7-DED7-485B-9042-ECCBC4CB592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F724D255-7259-443F-9CB5-FE9E6158764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E9F96D-C104-4EA4-B3E3-3F39112D0B6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5531DD6-093E-4928-8B02-D760EB2A384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6940E839-705E-47A0-B6EB-7388A6C228B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81F38C29-2888-4502-A801-67B65FDF4A9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2CD60168-C893-4F3B-A369-62F398A511E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D0BFE705-9BB1-46D9-AD68-1FF464FB991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14912BAE-B07D-46A2-8A3C-63F98078896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9FA9262B-9D42-42D1-96C3-9B35DE1B448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8C0B7D31-F08D-4122-8828-A5DECFE17DC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17CE9162-F079-476D-93EE-C5B5063F4F3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BFF02F22-96C8-4382-BB51-B3BFD39A136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07EDF4-D369-4380-B013-126B6B94ADD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F00319BB-95B2-4485-940A-79D8C836DD9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9033B6BF-6D4A-4832-8E2F-C59533694B1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8539DE23-24CA-48C3-BD6F-F2A6E6B1A38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557084A7-046C-42EA-A0F7-F3A4AD0A20D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2A20FDD1-CDA0-4D2D-A2DD-6EA3681BD2C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C5B0716F-C6A7-47FC-B36D-433B764A9E9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910794C4-7247-4F36-90A9-511F1438079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8FBBBC17-85C5-4C94-ACF7-509A89F3C5C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323061B8-D26F-4C41-8516-D373095FDE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9CC75DCD-C7BF-4BAD-9F77-9431537A937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0A152491-E035-48D2-ABB2-D13ACBF3FE3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39767326-97BE-4075-AEEE-3770B6C4959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504953EC-BC51-4892-8856-DE16B8B5B17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E646AE64-5B3C-49C5-BE7D-9C67F3BA6F2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19084036-ADA7-40D6-B73B-06E2607349E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9A53A8C7-FE47-4714-AED1-CE040924DA9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B8FF68D8-7DD0-475B-94CF-B11D723B043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AE6F0D2A-8A34-4E15-99D5-8862870A1B8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CCBC12BF-19B0-470C-A83F-3DF6DAC2700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90749463-F412-4AC3-97BE-F53FF41B90A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723CD385-73E6-41EB-BEBA-3321AD186FE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54B48D73-426D-4342-A17F-F91F93E19C0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42F5FEB1-0847-4BD3-BD86-E4734F557B1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7AA52CF-876D-45D0-8950-11B677DE449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C2B8ABBF-BC88-498F-8B4D-6302E390D93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768BFAC-07CB-48C0-BDC7-F9B9EE2D378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D456B27D-FF9A-4272-AD87-4E6FA178E49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2B07751B-DCE1-4066-84BB-0EF6F8CA03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4D95E30A-C75D-483D-A82E-DC8C8E75D49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20F950BF-866B-4579-8044-D451CF76671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72FA6A5B-AD77-4300-9C40-602B489F4E0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E51D1A0E-5217-4A27-A75D-44C1BD58405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AC7038E6-7581-4400-ADDA-341E6F970E9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A89BEC45-F8D0-4CBE-B84C-399F1F0EC6E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C29FBDD7-FE8C-4191-9861-9AE486E8899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2604A17F-EE51-4076-B2E1-BD748E0E22B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C5520492-8C8D-4F71-B7C5-B77A359A76D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9448B231-476F-4F25-B6DA-FACE6515E6F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B6A3F02B-4769-4452-9E76-5454D6FE919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FF1A396A-0076-4E92-999B-4599AC036B6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1C7114A6-A3C0-437C-9171-6F8A1DF6B46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CC5CB49C-0A78-43F6-AE75-58163113C2D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38DD7E5C-01DE-4441-8C7B-905AAC67D00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16E7F2BD-85B3-49CF-8DFC-078A4514A0E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990B20DB-6B16-4CBE-9979-D1619184D13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E542BD3F-8870-425B-B1CB-E56EE775607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A7995F2F-BDF3-4088-97A3-3863077960F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553989CF-97A8-43BC-BC10-CA8E04DDF37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C3847736-4C7F-4E88-82D5-1147E4098DB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BB99F10C-9A0A-4539-957B-9DBA58CE1A9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520B3451-E6E3-480F-8875-214E4F46C0D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5F2D8296-FEE9-4773-A326-3B0233878FC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E4A4882F-72A2-4E0B-9E02-97BBFD0872E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29FA71FB-5C58-464B-B766-20C8254865B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28B18A43-135F-4FC5-A095-1C3BFE31A8F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69F839E0-67D7-4690-8D2B-F6F56CE6479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59F21058-18A9-4BF5-B279-7321FD45A34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CD671C73-ED9A-47A0-A8F1-0E92931F299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2F59D819-DF9D-4F6A-875B-E5A5E38D016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E6F41256-9717-4736-B079-FE2597AB24D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5FE8C76C-07D9-4D36-948F-D0DB29F8C0F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E632CEBB-AEF7-404E-81B5-AF01FDAC2C7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9418832A-CBB8-4349-B614-E62DD618348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BC839523-43CD-4189-BD33-C73B8C8E06C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9FF26631-4482-4415-B401-D13D8217562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967AC08E-5A28-401F-9813-9BFDAA29D5B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706970F-9444-4980-B112-6486DF7985B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C04F646-788C-4987-A4C8-334F4AE99A6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CD6CADE1-AA85-4B6A-B1FB-DACEC075FB5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5396C5EE-B8E8-4699-A42A-DFF5DC44DDF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0C5A628A-71E8-4EDA-83BA-6C222365E2D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D8344B73-6A69-4BC9-B82D-D32BE3E832E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2E6E2CB1-7DA6-47A8-9B8C-30C8FCE7447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8FFDAEDF-09A7-48DE-9DAD-0345A7A543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F431BD66-0E20-44CE-BC64-0C9C8D248E9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DBE04DE9-06EE-4B75-9712-A6766C0C703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FAD81B4C-30FE-4AB8-8861-9D9299ED66F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4511DE00-545E-4176-8B6E-79E07BEBADB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F5FC62CF-0C01-4EF0-92A8-E067E17DF59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536E2956-1C10-4B5E-9F86-66E0A897677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7077F68-DB27-4B5E-9A28-6403E73E1C1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4777D74E-F2BF-4236-9610-F2D4E8A183E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C1FC059F-4E36-4F6C-8A83-CC144A611C8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02B78EC0-B4D1-42FB-8270-A9C584492BF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14007F93-9AC4-4EFF-A264-B3075CDC997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B4EE6ED8-1E32-44E9-9A29-C5CF0281F1D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889EB423-5B15-47E0-8B14-75574AA68E9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21037067-DDDC-4D4B-AEBC-9A31C7B7A58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8" name="TextBox 13807">
          <a:extLst>
            <a:ext uri="{FF2B5EF4-FFF2-40B4-BE49-F238E27FC236}">
              <a16:creationId xmlns:a16="http://schemas.microsoft.com/office/drawing/2014/main" id="{CC161CA2-A42E-4A69-9E23-FF93BEE97F0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09" name="TextBox 13808">
          <a:extLst>
            <a:ext uri="{FF2B5EF4-FFF2-40B4-BE49-F238E27FC236}">
              <a16:creationId xmlns:a16="http://schemas.microsoft.com/office/drawing/2014/main" id="{CD8F2A2D-8757-479F-AE60-073DA0081D3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0" name="TextBox 13809">
          <a:extLst>
            <a:ext uri="{FF2B5EF4-FFF2-40B4-BE49-F238E27FC236}">
              <a16:creationId xmlns:a16="http://schemas.microsoft.com/office/drawing/2014/main" id="{149EEE9B-91AA-4D14-9109-A31815A74CB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1" name="TextBox 13810">
          <a:extLst>
            <a:ext uri="{FF2B5EF4-FFF2-40B4-BE49-F238E27FC236}">
              <a16:creationId xmlns:a16="http://schemas.microsoft.com/office/drawing/2014/main" id="{8D1275C0-6777-4FFF-A83D-BD724B8615E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2" name="TextBox 13811">
          <a:extLst>
            <a:ext uri="{FF2B5EF4-FFF2-40B4-BE49-F238E27FC236}">
              <a16:creationId xmlns:a16="http://schemas.microsoft.com/office/drawing/2014/main" id="{225F6BD6-A53A-4727-A3DD-0F7F9B641CE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3" name="TextBox 13812">
          <a:extLst>
            <a:ext uri="{FF2B5EF4-FFF2-40B4-BE49-F238E27FC236}">
              <a16:creationId xmlns:a16="http://schemas.microsoft.com/office/drawing/2014/main" id="{5E0AB6CC-DB79-4771-853C-FAAAB83EA9B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4" name="TextBox 13813">
          <a:extLst>
            <a:ext uri="{FF2B5EF4-FFF2-40B4-BE49-F238E27FC236}">
              <a16:creationId xmlns:a16="http://schemas.microsoft.com/office/drawing/2014/main" id="{89A7BEB1-2051-43AF-851F-80631E9A19C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5" name="TextBox 13814">
          <a:extLst>
            <a:ext uri="{FF2B5EF4-FFF2-40B4-BE49-F238E27FC236}">
              <a16:creationId xmlns:a16="http://schemas.microsoft.com/office/drawing/2014/main" id="{1D835605-B46C-452F-80BF-24D239DDB31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6" name="TextBox 13815">
          <a:extLst>
            <a:ext uri="{FF2B5EF4-FFF2-40B4-BE49-F238E27FC236}">
              <a16:creationId xmlns:a16="http://schemas.microsoft.com/office/drawing/2014/main" id="{741682D4-1E37-4A70-9AB4-B4820B1787C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7" name="TextBox 13816">
          <a:extLst>
            <a:ext uri="{FF2B5EF4-FFF2-40B4-BE49-F238E27FC236}">
              <a16:creationId xmlns:a16="http://schemas.microsoft.com/office/drawing/2014/main" id="{6CC8177F-D6A7-4635-9F0F-3F988CEE1A7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8" name="TextBox 13817">
          <a:extLst>
            <a:ext uri="{FF2B5EF4-FFF2-40B4-BE49-F238E27FC236}">
              <a16:creationId xmlns:a16="http://schemas.microsoft.com/office/drawing/2014/main" id="{66D39833-320E-4DD7-A2FA-98D5B6190D9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D3259B0E-46C6-4B66-92D5-15EBECC016E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D1BD0027-6387-4482-8411-B36A0BCF655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6CE4EAD9-D8EB-477B-AF11-3EA56CE9D30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9F9C6D36-2ECC-4D13-A875-C54C25F0097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3" name="TextBox 13822">
          <a:extLst>
            <a:ext uri="{FF2B5EF4-FFF2-40B4-BE49-F238E27FC236}">
              <a16:creationId xmlns:a16="http://schemas.microsoft.com/office/drawing/2014/main" id="{89E130FD-E0D9-4D03-A464-FD327059DC5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4" name="TextBox 13823">
          <a:extLst>
            <a:ext uri="{FF2B5EF4-FFF2-40B4-BE49-F238E27FC236}">
              <a16:creationId xmlns:a16="http://schemas.microsoft.com/office/drawing/2014/main" id="{598EFD47-D1D6-4914-B69E-DFE16D25AFC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5" name="TextBox 13824">
          <a:extLst>
            <a:ext uri="{FF2B5EF4-FFF2-40B4-BE49-F238E27FC236}">
              <a16:creationId xmlns:a16="http://schemas.microsoft.com/office/drawing/2014/main" id="{D13CF0BA-0C18-4B49-8AEF-51E93EA4D12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6" name="TextBox 13825">
          <a:extLst>
            <a:ext uri="{FF2B5EF4-FFF2-40B4-BE49-F238E27FC236}">
              <a16:creationId xmlns:a16="http://schemas.microsoft.com/office/drawing/2014/main" id="{E06F25A5-B7ED-4635-B396-D530100686F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7" name="TextBox 13826">
          <a:extLst>
            <a:ext uri="{FF2B5EF4-FFF2-40B4-BE49-F238E27FC236}">
              <a16:creationId xmlns:a16="http://schemas.microsoft.com/office/drawing/2014/main" id="{ECD5D5B5-27E6-48E8-A6BE-6E021FACAE3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8" name="TextBox 13827">
          <a:extLst>
            <a:ext uri="{FF2B5EF4-FFF2-40B4-BE49-F238E27FC236}">
              <a16:creationId xmlns:a16="http://schemas.microsoft.com/office/drawing/2014/main" id="{5AEEC147-0252-455D-A859-CB62E50BF56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29" name="TextBox 13828">
          <a:extLst>
            <a:ext uri="{FF2B5EF4-FFF2-40B4-BE49-F238E27FC236}">
              <a16:creationId xmlns:a16="http://schemas.microsoft.com/office/drawing/2014/main" id="{460B61D6-88BA-44F6-A2B8-32AC1CFA31E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0" name="TextBox 13829">
          <a:extLst>
            <a:ext uri="{FF2B5EF4-FFF2-40B4-BE49-F238E27FC236}">
              <a16:creationId xmlns:a16="http://schemas.microsoft.com/office/drawing/2014/main" id="{094E7FF9-C51E-4D7F-98EE-09EFEA6938E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1" name="TextBox 13830">
          <a:extLst>
            <a:ext uri="{FF2B5EF4-FFF2-40B4-BE49-F238E27FC236}">
              <a16:creationId xmlns:a16="http://schemas.microsoft.com/office/drawing/2014/main" id="{68090C2D-F7E4-460F-9866-312BEB6FED2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2" name="TextBox 13831">
          <a:extLst>
            <a:ext uri="{FF2B5EF4-FFF2-40B4-BE49-F238E27FC236}">
              <a16:creationId xmlns:a16="http://schemas.microsoft.com/office/drawing/2014/main" id="{8F6AC7C5-5E2A-45E3-870D-D120BD01BDE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3" name="TextBox 13832">
          <a:extLst>
            <a:ext uri="{FF2B5EF4-FFF2-40B4-BE49-F238E27FC236}">
              <a16:creationId xmlns:a16="http://schemas.microsoft.com/office/drawing/2014/main" id="{CDC3142A-A5FF-4FC3-BB01-CA45E3CE9E3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4" name="TextBox 13833">
          <a:extLst>
            <a:ext uri="{FF2B5EF4-FFF2-40B4-BE49-F238E27FC236}">
              <a16:creationId xmlns:a16="http://schemas.microsoft.com/office/drawing/2014/main" id="{2A1B26D5-A55A-47F2-8FB0-998E8D6DC4D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5" name="TextBox 13834">
          <a:extLst>
            <a:ext uri="{FF2B5EF4-FFF2-40B4-BE49-F238E27FC236}">
              <a16:creationId xmlns:a16="http://schemas.microsoft.com/office/drawing/2014/main" id="{C8095E1F-B5E2-4E16-B1D4-D74317B9FA6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6" name="TextBox 13835">
          <a:extLst>
            <a:ext uri="{FF2B5EF4-FFF2-40B4-BE49-F238E27FC236}">
              <a16:creationId xmlns:a16="http://schemas.microsoft.com/office/drawing/2014/main" id="{DEC51268-5DB0-4A94-9908-1525610D91A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7" name="TextBox 13836">
          <a:extLst>
            <a:ext uri="{FF2B5EF4-FFF2-40B4-BE49-F238E27FC236}">
              <a16:creationId xmlns:a16="http://schemas.microsoft.com/office/drawing/2014/main" id="{0A49245D-1396-4DBC-A87A-DA57E6C40D2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8" name="TextBox 13837">
          <a:extLst>
            <a:ext uri="{FF2B5EF4-FFF2-40B4-BE49-F238E27FC236}">
              <a16:creationId xmlns:a16="http://schemas.microsoft.com/office/drawing/2014/main" id="{0E7FA9C2-611E-4EDB-8057-BDD78D1BF43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39" name="TextBox 13838">
          <a:extLst>
            <a:ext uri="{FF2B5EF4-FFF2-40B4-BE49-F238E27FC236}">
              <a16:creationId xmlns:a16="http://schemas.microsoft.com/office/drawing/2014/main" id="{F82CF49C-0033-4B85-A0C9-3322FC7A51A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0" name="TextBox 13839">
          <a:extLst>
            <a:ext uri="{FF2B5EF4-FFF2-40B4-BE49-F238E27FC236}">
              <a16:creationId xmlns:a16="http://schemas.microsoft.com/office/drawing/2014/main" id="{55E989D2-0704-458C-B5EC-868D41582B4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1" name="TextBox 13840">
          <a:extLst>
            <a:ext uri="{FF2B5EF4-FFF2-40B4-BE49-F238E27FC236}">
              <a16:creationId xmlns:a16="http://schemas.microsoft.com/office/drawing/2014/main" id="{E5467BF5-4F80-4AFC-B48C-F3A5C4ABE28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2" name="TextBox 13841">
          <a:extLst>
            <a:ext uri="{FF2B5EF4-FFF2-40B4-BE49-F238E27FC236}">
              <a16:creationId xmlns:a16="http://schemas.microsoft.com/office/drawing/2014/main" id="{0B3E8127-D71A-4DC2-89A7-B7F4CEB837D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3" name="TextBox 13842">
          <a:extLst>
            <a:ext uri="{FF2B5EF4-FFF2-40B4-BE49-F238E27FC236}">
              <a16:creationId xmlns:a16="http://schemas.microsoft.com/office/drawing/2014/main" id="{68E2B867-9A4B-40EA-8958-15AFCE58CB7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4" name="TextBox 13843">
          <a:extLst>
            <a:ext uri="{FF2B5EF4-FFF2-40B4-BE49-F238E27FC236}">
              <a16:creationId xmlns:a16="http://schemas.microsoft.com/office/drawing/2014/main" id="{CED0853B-3994-4A3C-B899-9C78F20867F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BBC409C8-F469-4429-A191-5DED6B7A2CE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172C779F-6C47-4B3D-869B-5833AF6706D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4FAAD877-61B5-452A-BF00-E9D7E4C77D3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0CBC254E-ADE3-4753-A0CB-2FF8612767F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33385DB4-EF65-480C-8CB3-FB3263D231E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F1F5E9A8-263E-43A1-9F02-C9132F64DF6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2E082C01-490A-4C2A-A957-B4F0F8E39C6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A5FED752-4EFF-4209-9168-0C6DB4B7050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8CD7EC6F-FD44-453F-BD4A-B755C5F3003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AB71EEA6-3FB2-4E18-9D07-AEC35D830EB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9FAFB60E-CD08-4A13-9B90-EC2655898DE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64E164C4-D2A8-456B-A15D-431BB9FD91E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E7635B87-83DD-4BD8-8033-41EB6E12681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97F864ED-5402-4C4A-9C0C-D1007C76CD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D1BBAEF2-20FB-45DE-8384-D8FAF1781B4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826C2A89-1BA2-49FD-9AD8-CE885F643A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7A97C43C-7A66-4117-ABEF-6F30E6D83EC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9399F7D4-9EF1-40C8-A97C-349F3C9FCDC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823E1B96-E11C-4208-9346-F156638F09D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E6795EA8-7355-400E-8AF3-7FCDC81D707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1B97682A-DD1D-405D-A0DB-1557E174027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562A45CC-98B8-4E9B-B923-67590F79CF4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6CD955AA-B880-40DB-B649-94F9EFC93BF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C7FEAF-4819-4998-A14B-7A9879D022E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46087ECB-141D-4FAA-84A8-CC53B14150B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A46E2571-A9D3-4FAC-BA6B-0F495FAF075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6D314440-2EBB-4751-A051-4E260290486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C967205A-7885-4041-9183-7069009B58E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D106BE60-D1A3-4744-BEA3-CFFDCC46F0F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691B147-FF98-405E-B3DD-A472335B7A1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4850C952-67B4-4211-A0B5-B643140FD5A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D59E6D25-4E71-412C-AB89-FDF3B4A0C38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7415C969-CA36-4F48-A4BF-10A944CE255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2C84C651-DB90-47D2-9335-20B412F7010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3B662A20-7046-455D-8145-9DDCA046044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9196FD93-D5B1-42AE-A144-84CA41C351B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ADFDBABC-79D4-4C6B-994C-35D11DC2998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681106A2-4D71-4511-9487-989F96C5735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B90D654B-946D-4C1C-BB64-9143082B971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763866D7-B017-4BAE-A8BF-7040C784873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A79AC1C5-F817-4C78-8C10-03514576DC2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88C54894-44AF-4557-AECF-91F4E300810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E8365ACB-5A8A-4F04-AC62-AA8D6E5D293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F3FF69E9-E2E5-4573-91B9-BA258C83730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4E61FF84-47A9-43BF-A2B2-4C4D966E65B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2434DBEA-E461-4756-89E1-8F2D941D1E4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CD776BC1-566E-43B3-82BC-DA13B087730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1533ECE5-6C76-4CFF-9D0F-22EEAF07963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F41A26AC-F11D-4022-A3DD-B101383B802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87E27BE7-F71A-4A9E-8F62-7603CE66CCD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EDAA8AA8-A741-4D13-B42B-9AB7DE02C03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C75F942D-384B-4AC7-A9B6-B5FE6812C52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20390AC0-123F-42DF-8757-3227983707D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88AFC665-7DE6-462E-B097-EE1D05CC2FF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0FA9BB58-D762-4DEF-8D1B-7C7DBE20E2F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3676A377-0E35-4193-B728-3484A576C17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C7FD058F-701E-41DD-8ECC-B61C3453FA1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C6F47928-4BE0-4642-A5AE-365BA2CB04F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33E8990F-31CE-4963-A1C7-898A6D9A5FB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EA82DC8C-25B9-44A6-A091-5168EF77C8C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A28712EF-493B-4298-BE00-DC4214211BE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6E194891-421E-4831-AE85-F83724BBE10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0E5C3A30-0A8F-4AFF-B23F-49555D2C18C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E00FD889-7200-4376-A6D5-FF2B719BCF8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E65824E2-7FD2-40CC-9006-7AC4ADC4071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296A07C9-F713-4871-96AC-8F74E68A3C8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E9D56930-3503-403C-A233-4EA2E475942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C1035671-A444-4C2B-B278-CE9C7D130F0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A8178352-1F5B-4611-AAA4-22CBCBCEA5C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32AD51BB-78C1-4487-81E1-193E285E4D8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D2E00ADA-53F6-4627-85D2-FF39C30A70C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9765AE6-C243-4DD7-BB1C-102446D66F5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0CC6A7ED-530D-4801-8B6B-DACCBCFC67E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5B738AF8-3A83-403E-89EC-640E6FB6D51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A67BDF-4312-4702-B47F-54F2EE4C917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2D34CBDD-44A5-4113-A253-873A8403C45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2695040D-2832-4510-B36A-B1AA02C859E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9A6CB0EE-65E1-4AD7-A314-5BA155DFB27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19BB6B78-F263-4A64-B2A2-ADA7EEBB24E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5DC12233-79AB-4D10-98B4-B3EAD0250EA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7B11F6AD-0CB3-4B23-BB5D-BA25E3E87E9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8FCF7B5-4998-43CB-827F-A46FEA0BD26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94BC0585-34A0-4675-ACED-6CA3211E07A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F0819885-D9AC-414B-A06E-D8259CE7FEF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02706097-0A60-4329-9265-18F6F377280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3A56AD86-9A1A-42FF-B565-C18FA5B91DA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F3D17DF6-BD4D-412B-A595-7AF7B9AC1CB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CCB677C8-5352-4E92-B222-3218EA2C65A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673790DE-5942-43CF-B966-03787B9D627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62383860-D929-412D-BCA2-8B1CEF1D268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C0ED2255-2CE0-4368-959E-0F7E07E1D60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7E177A5D-9CD8-408E-BF31-6691C4DB0A9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78B1FE77-04CF-4B53-A4E3-5DC12896F18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EECE94A3-A4C3-4AD0-9390-2DE151C2616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C3A0A803-8B3A-4BC6-ADFF-6457957B822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A2B051E-E1C6-400A-92B7-8DE7A7B1F6B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92975F59-30F7-46BF-9693-DC51DDA6525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75B8E87-A87D-4F35-A02D-D402D63CFFD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DED4B481-08E9-47B2-A1BD-08C9CFD9018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E2249EE9-CE00-4BA5-A79F-71FAB833405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4E340A7F-8706-40E3-BD8D-6ADD58FE08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6E43457E-D282-4A11-AB01-9B4C707E51A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B4F84B96-335B-4504-82C1-271F5018F8D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0EC5F743-04B5-47D9-9DB5-0214B662221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0443F23E-AC46-411D-80F8-6B030BF1441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755D8796-0C3F-4AE6-A345-440A806CC61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6AA1A02F-0CCB-432F-93AC-C1DFC9E1DE6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57FFFF67-EAF3-4B1F-99C9-FE25418E349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E51DEAE2-2606-489D-ACF7-829764D7ACF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8D7C4263-144A-4B0D-80B0-63624DBB573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76709BB4-05C4-4830-9980-054115C4C5E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522F5BF0-CBB9-4DE7-A5CC-87443F1C6DF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A74A8D77-5B32-47F2-A591-34B9A4FA0F6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B0D1CDF6-570A-4B4E-A131-31013C3118E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3B1956D-BE7A-4F30-B3AA-6158A6ECDAE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45FCA8E3-37BF-43E2-A716-C47DE763574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B27CF819-6B74-45A1-B46A-3D37371C68F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6D8156AA-A5D5-4909-97F0-74FCDEDBAD5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53651963-5A29-4FB7-8AC2-52577C84302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D5736249-D9A8-481E-82A1-B88801667DD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6F942DF7-E333-4D79-A6A4-1E7EC602003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29B28B7A-CCE6-430C-87A7-062713439FE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2FB696EC-1A98-4A0D-A57A-85B974DE0C7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9A17DB20-AE52-4DA4-9B19-EECC9A09574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B0605D6B-3C9B-49CA-8465-A206D6C9573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5B860945-C5DF-4462-B1F6-E859305C8F2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4633B1A4-DFD3-486A-BCDA-A70A59A9E5D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36AB3E0E-8FF3-4DA9-A780-8C9FBC7F40E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0796A24C-DF0C-41AD-A94F-47F38C5F32F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FEBD2578-6291-4D1A-8BF0-3DEA203F5AF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A7750BEA-DC4A-4736-A717-67E9E4B21FC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C37BCEA3-519B-43AA-A7E5-36D1947AD24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1F09FB41-6D99-4B17-B54D-2C9023B701D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3C5FA8C0-9C43-432D-9D9B-F7181C9AE5E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4CBF262B-CF55-40A7-8EA0-FB7EE577C32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E992311E-2DDE-4A7E-BF3E-BF2DDEB9843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EC695889-9AF2-49A5-ACC2-7E484310122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25FC05B5-5D1E-40A9-877C-10FC16CE489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4BB88C56-8956-4C04-B453-CC693379C0A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A87F47C0-A97D-4CD0-8D4C-248D7EDDE49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1A182DE0-6CA4-4F7D-84D9-B2D08BCC7EF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070DB236-8216-42F4-9C05-D737C06CCDD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B34F2C2-6184-45B5-80A8-F7C28CD54B2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8F531119-7780-461A-81A5-68A9956549D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01F3010B-D6AB-4EA4-ADB9-A0032876BEE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929D2DA6-4BD8-4E6E-B407-8975670A71A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E14D5EBF-1642-4DC2-BC48-F29EE100457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B077D179-277A-414B-8A21-FEFDF6FA148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96043D84-8C3A-4B7B-9D6C-B982FE962D7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DC7BF79-8EFC-4798-A20B-A063004C508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3BDF527E-E642-4997-B018-8AD9169D597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6B542E65-2247-40FD-87FD-F6456B10BDC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F631B536-9CD8-4C17-95C4-0273D617962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F7030DAD-AFC8-48A7-99D9-5020AEC8931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D4FDE6ED-020C-4778-B562-ED07B2CC8EC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EE6BC010-F935-40FA-BC69-C5FB262D366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E1F8047E-667F-4E25-ACD1-DB3D331BF2B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6B0812B5-6129-4E0B-9E9A-F1ACB8411A1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A6A08FFC-49F8-450D-A777-C990606E0B9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48F7FA4E-41E4-4091-A177-08F637BE87D8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4D5A2B8E-02AE-45A3-97DC-AF55885D3A9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CC0DB2AE-F9C0-4E55-9163-38D3BF3BB18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B3F85ADE-E32A-48EC-9842-4CD207C55A9F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F9A89C44-9CB4-43A0-8044-2E89D5B913C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E3D75DFD-048D-4B1C-8667-706C17FF288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9159CADC-E0E8-41D6-BB60-962A33ED21E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412F6A1-4C91-470B-A35C-B1AE90DD4F2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79C3B4EC-DA60-4696-A1BC-14EFC3B9B67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CFB38A43-586A-45DF-8493-4DA0579FDF3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22F6C5FC-30AF-47B7-B840-52BC8C08E40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A281C37E-D6CB-4363-9BFB-C95E7BE82AF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E326BCC2-177F-49C3-9559-16E1D42B381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EFA42F9C-4307-41AA-A845-47FA1E60958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1751E974-7180-466C-B446-2D8DCBFB3B1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7991DA67-A4FF-4440-AF9B-778EF06B631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CE015E9B-71EC-46A8-9B0E-876D650E410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96F24FD1-07F5-46C9-9601-5E8A36CA3E9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DFE8A360-AC24-4CC2-A1B7-DF69DCFAA01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B6A3DA51-CFFA-4569-8E29-1FFED12844A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707B98C2-0A19-4E9D-9426-211E518C13F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B222E355-31AB-425A-BBD6-C3C88AF71AA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8E58FA7F-3E99-49FC-86F7-660D561BBF1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5AEDB831-049D-4355-996B-16021DC563F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26F33D8F-B988-4418-BED4-129607DF15F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63B9737F-7BA7-4CC3-A692-A66E8A4745D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53837E68-1FC8-45DA-B9D8-7033376DE7F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179CA6B9-683A-44FC-8E4E-CACA498CA43A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65F80134-8F09-4C19-B355-EFD003310702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F2BF9698-3F68-41A0-9545-4D4386904E4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69D36E93-E5D6-4DF0-BA8A-3F29D048A4F7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3BFAAB00-7140-41C2-81A1-1BA07A8F88A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39EDF2C4-2F2E-47D7-B15F-38E09E7F227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A4595749-8712-44F5-B91E-A1B2B5A3116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AB5EFD4-55A7-4E49-B915-08624F5BA60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A2A33363-EFDC-40C5-BDAC-C9D979EE537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25AD7CE2-339B-484D-99EC-86DCE4A47F8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EC1C7892-FF08-4264-AC8F-EC4684B3623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1297A2EC-1092-4570-8500-E110A7B7A36B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D0042B1E-4F70-4907-8005-38B738FD4C6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4176A6C8-B261-4F50-B803-44D8D0BF5DA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08B718D9-2E76-429A-AD91-DE0F3032CA9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88BC5C6D-4885-4491-BDE2-541113DA434D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5919AA76-6630-4B4A-BF65-9692B21C1B3E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09FF9C92-FE69-4CBA-877B-9FB5D57410F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DFCA3EA9-E4DA-49CC-8C4B-BF0AE20C8DB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35F9683F-048D-445C-8359-1C49A47F3F4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7EC5FFF2-0788-44FC-BC30-51601FFA529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DF457F0E-F1F1-43F9-AF2D-0D8F7F5CD51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FEE2D731-7512-4D9D-86F0-7FD807C3CDD1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FB376A96-CFB0-4646-9A38-E02785D2273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ED416D19-555C-4AEC-929C-B33847E21EB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EB45600A-C78B-4B07-87AE-02B49CE57563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BF3F8878-1A55-4312-9717-D5AC7A80D4E6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3325173F-B6FE-47FE-ADFC-E7BE4BB744A4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9C2A169D-FEB7-4E59-BA3E-981530F3C275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88538562-A3DD-4CA7-86E7-A4708F021E4C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70FC17E0-4AC2-4E97-BF9F-CCD34AB31029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BC966931-BD3B-4A6A-92A9-597EA83C36F0}"/>
            </a:ext>
          </a:extLst>
        </xdr:cNvPr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3" name="TextBox 14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4" name="TextBox 14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5" name="TextBox 14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6" name="TextBox 14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7" name="TextBox 14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8" name="TextBox 14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69" name="TextBox 14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0" name="TextBox 14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1" name="TextBox 14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2" name="TextBox 14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3" name="TextBox 14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4" name="TextBox 14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5" name="TextBox 14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6" name="TextBox 14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7" name="TextBox 14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8" name="TextBox 14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79" name="TextBox 14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0" name="TextBox 14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1" name="TextBox 14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2" name="TextBox 14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3" name="TextBox 14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4" name="TextBox 14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5" name="TextBox 14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6" name="TextBox 14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7" name="TextBox 14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8" name="TextBox 14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89" name="TextBox 14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0" name="TextBox 14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1" name="TextBox 14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2" name="TextBox 14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3" name="TextBox 14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4" name="TextBox 14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5" name="TextBox 14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6" name="TextBox 14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7" name="TextBox 14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8" name="TextBox 14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099" name="TextBox 14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0" name="TextBox 14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1" name="TextBox 14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2" name="TextBox 14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3" name="TextBox 14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4" name="TextBox 14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5" name="TextBox 14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6" name="TextBox 14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7" name="TextBox 14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8" name="TextBox 14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09" name="TextBox 14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0" name="TextBox 14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1" name="TextBox 14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2" name="TextBox 14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3" name="TextBox 14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4" name="TextBox 14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5" name="TextBox 14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6" name="TextBox 14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7" name="TextBox 14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8" name="TextBox 14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19" name="TextBox 14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0" name="TextBox 14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1" name="TextBox 14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2" name="TextBox 14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3" name="TextBox 14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4" name="TextBox 14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5" name="TextBox 14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6" name="TextBox 14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7" name="TextBox 14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8" name="TextBox 14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29" name="TextBox 14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0" name="TextBox 14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1" name="TextBox 14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2" name="TextBox 14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3" name="TextBox 14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4" name="TextBox 14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5" name="TextBox 14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6" name="TextBox 14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7" name="TextBox 14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8" name="TextBox 14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39" name="TextBox 14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0" name="TextBox 14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1" name="TextBox 14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2" name="TextBox 14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3" name="TextBox 14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4" name="TextBox 14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5" name="TextBox 14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6" name="TextBox 14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7" name="TextBox 14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8" name="TextBox 14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49" name="TextBox 14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0" name="TextBox 14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1" name="TextBox 14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2" name="TextBox 14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3" name="TextBox 14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4" name="TextBox 14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5" name="TextBox 14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6" name="TextBox 14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7" name="TextBox 14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8" name="TextBox 14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59" name="TextBox 14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0" name="TextBox 14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1" name="TextBox 14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2" name="TextBox 14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3" name="TextBox 14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4" name="TextBox 14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5" name="TextBox 14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6" name="TextBox 14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7" name="TextBox 14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8" name="TextBox 14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69" name="TextBox 14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0" name="TextBox 14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1" name="TextBox 14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2" name="TextBox 14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3" name="TextBox 14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4" name="TextBox 14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5" name="TextBox 14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6" name="TextBox 14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7" name="TextBox 14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8" name="TextBox 14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79" name="TextBox 14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0" name="TextBox 14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1" name="TextBox 14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2" name="TextBox 14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3" name="TextBox 14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4" name="TextBox 14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5" name="TextBox 14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6" name="TextBox 14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7" name="TextBox 14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8" name="TextBox 14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89" name="TextBox 14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0" name="TextBox 14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1" name="TextBox 14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2" name="TextBox 14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3" name="TextBox 14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4" name="TextBox 14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5" name="TextBox 14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6" name="TextBox 14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7" name="TextBox 14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8" name="TextBox 14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199" name="TextBox 14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0" name="TextBox 14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1" name="TextBox 14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2" name="TextBox 14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3" name="TextBox 14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4" name="TextBox 14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5" name="TextBox 14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6" name="TextBox 14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7" name="TextBox 14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8" name="TextBox 14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09" name="TextBox 14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0" name="TextBox 14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1" name="TextBox 14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2" name="TextBox 14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3" name="TextBox 14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4" name="TextBox 14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5" name="TextBox 14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6" name="TextBox 14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7" name="TextBox 14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8" name="TextBox 14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19" name="TextBox 14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0" name="TextBox 14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1" name="TextBox 14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2" name="TextBox 14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3" name="TextBox 14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4" name="TextBox 14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5" name="TextBox 14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6" name="TextBox 14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7" name="TextBox 14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8" name="TextBox 14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29" name="TextBox 14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0" name="TextBox 14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1" name="TextBox 14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2" name="TextBox 14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3" name="TextBox 14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4" name="TextBox 14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5" name="TextBox 14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6" name="TextBox 14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7" name="TextBox 14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8" name="TextBox 14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39" name="TextBox 14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0" name="TextBox 14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1" name="TextBox 14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2" name="TextBox 14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3" name="TextBox 14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4" name="TextBox 14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5" name="TextBox 14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6" name="TextBox 14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7" name="TextBox 14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8" name="TextBox 14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49" name="TextBox 14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0" name="TextBox 14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1" name="TextBox 14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2" name="TextBox 14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3" name="TextBox 14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4" name="TextBox 14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5" name="TextBox 14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6" name="TextBox 14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7" name="TextBox 14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8" name="TextBox 14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59" name="TextBox 14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0" name="TextBox 14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1" name="TextBox 14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2" name="TextBox 14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3" name="TextBox 14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4" name="TextBox 14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5" name="TextBox 14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6" name="TextBox 14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7" name="TextBox 14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8" name="TextBox 14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69" name="TextBox 14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0" name="TextBox 14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1" name="TextBox 14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2" name="TextBox 14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3" name="TextBox 14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4" name="TextBox 14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5" name="TextBox 14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6" name="TextBox 14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7" name="TextBox 14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8" name="TextBox 14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79" name="TextBox 14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0" name="TextBox 14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1" name="TextBox 14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2" name="TextBox 14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3" name="TextBox 14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4" name="TextBox 14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5" name="TextBox 14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6" name="TextBox 14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7" name="TextBox 14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8" name="TextBox 14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89" name="TextBox 14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0" name="TextBox 14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1" name="TextBox 14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2" name="TextBox 14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3" name="TextBox 14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4" name="TextBox 14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5" name="TextBox 14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6" name="TextBox 14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7" name="TextBox 14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8" name="TextBox 14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299" name="TextBox 14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0" name="TextBox 14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1" name="TextBox 14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2" name="TextBox 14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3" name="TextBox 14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4" name="TextBox 14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5" name="TextBox 14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6" name="TextBox 14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7" name="TextBox 14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8" name="TextBox 14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09" name="TextBox 14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0" name="TextBox 14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1" name="TextBox 14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2" name="TextBox 14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3" name="TextBox 14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4" name="TextBox 14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5" name="TextBox 14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6" name="TextBox 14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7" name="TextBox 14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8" name="TextBox 14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19" name="TextBox 14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0" name="TextBox 14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1" name="TextBox 14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2" name="TextBox 14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3" name="TextBox 14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4" name="TextBox 14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5" name="TextBox 14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6" name="TextBox 14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7" name="TextBox 14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8" name="TextBox 14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29" name="TextBox 14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0" name="TextBox 14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1" name="TextBox 14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2" name="TextBox 14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3" name="TextBox 14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4" name="TextBox 14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5" name="TextBox 14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6" name="TextBox 14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7" name="TextBox 14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8" name="TextBox 14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39" name="TextBox 14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0" name="TextBox 14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1" name="TextBox 14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2" name="TextBox 14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3" name="TextBox 14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4" name="TextBox 14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5" name="TextBox 14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6" name="TextBox 14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7" name="TextBox 14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8" name="TextBox 14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49" name="TextBox 14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0" name="TextBox 14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1" name="TextBox 14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2" name="TextBox 14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3" name="TextBox 14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4" name="TextBox 14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5" name="TextBox 14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6" name="TextBox 14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7" name="TextBox 14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8" name="TextBox 14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59" name="TextBox 14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0" name="TextBox 14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1" name="TextBox 14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2" name="TextBox 14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3" name="TextBox 14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4" name="TextBox 14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5" name="TextBox 14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6" name="TextBox 14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7" name="TextBox 14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8" name="TextBox 14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69" name="TextBox 14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0" name="TextBox 14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1" name="TextBox 14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2" name="TextBox 14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3" name="TextBox 14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4" name="TextBox 14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5" name="TextBox 14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6" name="TextBox 14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7" name="TextBox 14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8" name="TextBox 14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79" name="TextBox 14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0" name="TextBox 14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1" name="TextBox 14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2" name="TextBox 14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3" name="TextBox 14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4" name="TextBox 14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5" name="TextBox 14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6" name="TextBox 14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7" name="TextBox 14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8" name="TextBox 14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89" name="TextBox 14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0" name="TextBox 14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1" name="TextBox 14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2" name="TextBox 14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3" name="TextBox 14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4" name="TextBox 14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5" name="TextBox 14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6" name="TextBox 14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7" name="TextBox 14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8" name="TextBox 14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399" name="TextBox 14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0" name="TextBox 14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1" name="TextBox 14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2" name="TextBox 14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3" name="TextBox 14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4" name="TextBox 14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5" name="TextBox 14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6" name="TextBox 14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7" name="TextBox 14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8" name="TextBox 14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09" name="TextBox 14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0" name="TextBox 14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1" name="TextBox 14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2" name="TextBox 14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3" name="TextBox 14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4" name="TextBox 14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5" name="TextBox 14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6" name="TextBox 14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7" name="TextBox 14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8" name="TextBox 14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19" name="TextBox 14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0" name="TextBox 14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1" name="TextBox 14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2" name="TextBox 14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3" name="TextBox 14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4" name="TextBox 14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5" name="TextBox 14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6" name="TextBox 14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7" name="TextBox 14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8" name="TextBox 14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29" name="TextBox 14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0" name="TextBox 14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1" name="TextBox 14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2" name="TextBox 14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3" name="TextBox 14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4" name="TextBox 14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5" name="TextBox 14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6" name="TextBox 14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7" name="TextBox 14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8" name="TextBox 14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39" name="TextBox 14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0" name="TextBox 14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1" name="TextBox 14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2" name="TextBox 14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3" name="TextBox 14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4" name="TextBox 14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5" name="TextBox 14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6" name="TextBox 14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7" name="TextBox 14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8" name="TextBox 14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49" name="TextBox 14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0" name="TextBox 14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1" name="TextBox 14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2" name="TextBox 14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3" name="TextBox 14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4" name="TextBox 14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5" name="TextBox 14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6" name="TextBox 14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7" name="TextBox 14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8" name="TextBox 14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59" name="TextBox 14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0" name="TextBox 14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1" name="TextBox 14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2" name="TextBox 14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3" name="TextBox 14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4" name="TextBox 14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5" name="TextBox 14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6" name="TextBox 14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7" name="TextBox 14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8" name="TextBox 14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69" name="TextBox 14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0" name="TextBox 14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1" name="TextBox 14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2" name="TextBox 14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3" name="TextBox 14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4" name="TextBox 14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5" name="TextBox 14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6" name="TextBox 14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7" name="TextBox 14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8" name="TextBox 14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79" name="TextBox 14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0" name="TextBox 14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1" name="TextBox 14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2" name="TextBox 14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3" name="TextBox 14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4" name="TextBox 14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5" name="TextBox 14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6" name="TextBox 14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7" name="TextBox 14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8" name="TextBox 14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89" name="TextBox 14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0" name="TextBox 14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1" name="TextBox 14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2" name="TextBox 14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3" name="TextBox 14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4" name="TextBox 14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5" name="TextBox 14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6" name="TextBox 14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7" name="TextBox 14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8" name="TextBox 14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499" name="TextBox 14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0" name="TextBox 14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1" name="TextBox 14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2" name="TextBox 14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3" name="TextBox 14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4" name="TextBox 14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5" name="TextBox 14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6" name="TextBox 14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7" name="TextBox 14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8" name="TextBox 14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09" name="TextBox 14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0" name="TextBox 14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1" name="TextBox 14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2" name="TextBox 14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3" name="TextBox 14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4" name="TextBox 14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5" name="TextBox 14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6" name="TextBox 14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7" name="TextBox 14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8" name="TextBox 14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19" name="TextBox 14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0" name="TextBox 14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1" name="TextBox 14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2" name="TextBox 14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3" name="TextBox 14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4" name="TextBox 14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5" name="TextBox 14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6" name="TextBox 14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7" name="TextBox 14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8" name="TextBox 14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29" name="TextBox 14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0" name="TextBox 14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1" name="TextBox 14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2" name="TextBox 14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3" name="TextBox 14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4" name="TextBox 14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5" name="TextBox 14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6" name="TextBox 14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7" name="TextBox 14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8" name="TextBox 14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39" name="TextBox 14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0" name="TextBox 14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1" name="TextBox 14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2" name="TextBox 14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3" name="TextBox 14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4" name="TextBox 14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5" name="TextBox 14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6" name="TextBox 14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7" name="TextBox 14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8" name="TextBox 14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49" name="TextBox 14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0" name="TextBox 14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1" name="TextBox 14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2" name="TextBox 14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3" name="TextBox 14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4" name="TextBox 14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5" name="TextBox 14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6" name="TextBox 14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7" name="TextBox 14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8" name="TextBox 14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59" name="TextBox 14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0" name="TextBox 14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1" name="TextBox 14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2" name="TextBox 14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3" name="TextBox 14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4" name="TextBox 14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5" name="TextBox 14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6" name="TextBox 14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7" name="TextBox 14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8" name="TextBox 14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69" name="TextBox 14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0" name="TextBox 14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1" name="TextBox 14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2" name="TextBox 14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3" name="TextBox 14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4" name="TextBox 14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5" name="TextBox 14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6" name="TextBox 14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7" name="TextBox 14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8" name="TextBox 14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79" name="TextBox 14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0" name="TextBox 14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1" name="TextBox 14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2" name="TextBox 14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3" name="TextBox 14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4" name="TextBox 14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5" name="TextBox 14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6" name="TextBox 14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7" name="TextBox 14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8" name="TextBox 14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89" name="TextBox 14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0" name="TextBox 14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1" name="TextBox 14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2" name="TextBox 14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3" name="TextBox 14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4" name="TextBox 14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5" name="TextBox 14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6" name="TextBox 14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7" name="TextBox 14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8" name="TextBox 14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599" name="TextBox 14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0" name="TextBox 14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1" name="TextBox 14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2" name="TextBox 14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3" name="TextBox 14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4" name="TextBox 14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5" name="TextBox 14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6" name="TextBox 14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7" name="TextBox 14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8" name="TextBox 14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09" name="TextBox 14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0" name="TextBox 14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1" name="TextBox 14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2" name="TextBox 14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3" name="TextBox 14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4" name="TextBox 14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5" name="TextBox 14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6" name="TextBox 14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7" name="TextBox 14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8" name="TextBox 14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19" name="TextBox 14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0" name="TextBox 14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1" name="TextBox 14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2" name="TextBox 14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3" name="TextBox 14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4" name="TextBox 14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5" name="TextBox 14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6" name="TextBox 14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7" name="TextBox 14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8" name="TextBox 14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29" name="TextBox 14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0" name="TextBox 14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1" name="TextBox 14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2" name="TextBox 14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3" name="TextBox 14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4" name="TextBox 14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5" name="TextBox 14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6" name="TextBox 14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7" name="TextBox 14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8" name="TextBox 14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39" name="TextBox 14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0" name="TextBox 14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1" name="TextBox 14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2" name="TextBox 14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3" name="TextBox 14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4" name="TextBox 14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5" name="TextBox 14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6" name="TextBox 14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7" name="TextBox 14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8" name="TextBox 14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49" name="TextBox 14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0" name="TextBox 14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1" name="TextBox 14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2" name="TextBox 14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3" name="TextBox 14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4" name="TextBox 14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5" name="TextBox 14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6" name="TextBox 14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7" name="TextBox 14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8" name="TextBox 14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59" name="TextBox 14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0" name="TextBox 14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1" name="TextBox 14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2" name="TextBox 14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3" name="TextBox 14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4" name="TextBox 14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5" name="TextBox 14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6" name="TextBox 14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7" name="TextBox 14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8" name="TextBox 14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69" name="TextBox 14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0" name="TextBox 14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1" name="TextBox 14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2" name="TextBox 14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3" name="TextBox 14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4" name="TextBox 14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5" name="TextBox 14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6" name="TextBox 14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7" name="TextBox 14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8" name="TextBox 14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79" name="TextBox 14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0" name="TextBox 14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1" name="TextBox 14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2" name="TextBox 14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3" name="TextBox 14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4" name="TextBox 14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5" name="TextBox 14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6" name="TextBox 14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7" name="TextBox 14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8" name="TextBox 14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89" name="TextBox 14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0" name="TextBox 14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1" name="TextBox 14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2" name="TextBox 14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3" name="TextBox 14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4" name="TextBox 14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5" name="TextBox 14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6" name="TextBox 14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7" name="TextBox 14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8" name="TextBox 14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699" name="TextBox 14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0" name="TextBox 14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1" name="TextBox 14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2" name="TextBox 14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3" name="TextBox 14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4" name="TextBox 14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5" name="TextBox 14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6" name="TextBox 14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7" name="TextBox 14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8" name="TextBox 14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09" name="TextBox 14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0" name="TextBox 14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1" name="TextBox 14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2" name="TextBox 14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3" name="TextBox 14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4" name="TextBox 14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5" name="TextBox 14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6" name="TextBox 14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7" name="TextBox 14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8" name="TextBox 14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19" name="TextBox 14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0" name="TextBox 14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1" name="TextBox 14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2" name="TextBox 14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3" name="TextBox 14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4" name="TextBox 14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5" name="TextBox 14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6" name="TextBox 14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7" name="TextBox 14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8" name="TextBox 14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29" name="TextBox 14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0" name="TextBox 14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1" name="TextBox 14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2" name="TextBox 14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3" name="TextBox 14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4" name="TextBox 14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5" name="TextBox 14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6" name="TextBox 14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7" name="TextBox 14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8" name="TextBox 14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39" name="TextBox 14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0" name="TextBox 14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1" name="TextBox 14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2" name="TextBox 14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3" name="TextBox 14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4" name="TextBox 14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5" name="TextBox 14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6" name="TextBox 14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7" name="TextBox 14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8" name="TextBox 14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49" name="TextBox 14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0" name="TextBox 14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1" name="TextBox 14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2" name="TextBox 14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3" name="TextBox 14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4" name="TextBox 14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5" name="TextBox 14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6" name="TextBox 14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7" name="TextBox 14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8" name="TextBox 14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59" name="TextBox 14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0" name="TextBox 14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1" name="TextBox 14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2" name="TextBox 14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3" name="TextBox 14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4" name="TextBox 14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5" name="TextBox 14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6" name="TextBox 14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7" name="TextBox 14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8" name="TextBox 14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69" name="TextBox 14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0" name="TextBox 14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1" name="TextBox 14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2" name="TextBox 14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3" name="TextBox 14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4" name="TextBox 14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5" name="TextBox 14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6" name="TextBox 14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7" name="TextBox 14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8" name="TextBox 14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79" name="TextBox 14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0" name="TextBox 14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1" name="TextBox 14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2" name="TextBox 14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3" name="TextBox 14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4" name="TextBox 14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5" name="TextBox 14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6" name="TextBox 14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7" name="TextBox 14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8" name="TextBox 14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89" name="TextBox 14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0" name="TextBox 14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1" name="TextBox 14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2" name="TextBox 14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3" name="TextBox 14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4" name="TextBox 14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5" name="TextBox 14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6" name="TextBox 14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7" name="TextBox 14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8" name="TextBox 14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799" name="TextBox 14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0" name="TextBox 14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1" name="TextBox 14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2" name="TextBox 14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3" name="TextBox 14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4" name="TextBox 14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5" name="TextBox 14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6" name="TextBox 14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7" name="TextBox 14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8" name="TextBox 14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09" name="TextBox 14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0" name="TextBox 14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1" name="TextBox 14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2" name="TextBox 14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3" name="TextBox 14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4" name="TextBox 14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5" name="TextBox 14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6" name="TextBox 14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7" name="TextBox 14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8" name="TextBox 14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19" name="TextBox 14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0" name="TextBox 14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1" name="TextBox 14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2" name="TextBox 14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3" name="TextBox 14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4" name="TextBox 14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5" name="TextBox 14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6" name="TextBox 14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7" name="TextBox 14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8" name="TextBox 14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29" name="TextBox 14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0" name="TextBox 14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1" name="TextBox 14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2" name="TextBox 14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3" name="TextBox 14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4" name="TextBox 14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5" name="TextBox 14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6" name="TextBox 14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7" name="TextBox 14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8" name="TextBox 14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39" name="TextBox 14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0" name="TextBox 14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1" name="TextBox 14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2" name="TextBox 14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3" name="TextBox 14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4" name="TextBox 14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5" name="TextBox 14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6" name="TextBox 14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7" name="TextBox 14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8" name="TextBox 14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49" name="TextBox 14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0" name="TextBox 14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1" name="TextBox 14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2" name="TextBox 14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3" name="TextBox 14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4" name="TextBox 14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5" name="TextBox 14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6" name="TextBox 14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7" name="TextBox 14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8" name="TextBox 14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59" name="TextBox 14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0" name="TextBox 14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1" name="TextBox 14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2" name="TextBox 14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3" name="TextBox 14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4" name="TextBox 14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5" name="TextBox 14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6" name="TextBox 14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7" name="TextBox 14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8" name="TextBox 14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69" name="TextBox 14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0" name="TextBox 14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1" name="TextBox 14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2" name="TextBox 14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3" name="TextBox 14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4" name="TextBox 14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5" name="TextBox 14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6" name="TextBox 14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7" name="TextBox 14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8" name="TextBox 14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79" name="TextBox 14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0" name="TextBox 14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1" name="TextBox 14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2" name="TextBox 14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3" name="TextBox 14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4" name="TextBox 14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5" name="TextBox 14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6" name="TextBox 14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7" name="TextBox 14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8" name="TextBox 14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89" name="TextBox 14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0" name="TextBox 14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1" name="TextBox 14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2" name="TextBox 14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3" name="TextBox 14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4" name="TextBox 14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5" name="TextBox 14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6" name="TextBox 14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7" name="TextBox 14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8" name="TextBox 14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899" name="TextBox 14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0" name="TextBox 14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1" name="TextBox 14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2" name="TextBox 14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3" name="TextBox 14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4" name="TextBox 14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5" name="TextBox 149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6" name="TextBox 149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7" name="TextBox 149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8" name="TextBox 149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09" name="TextBox 149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0" name="TextBox 149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1" name="TextBox 149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2" name="TextBox 149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3" name="TextBox 149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4" name="TextBox 149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5" name="TextBox 149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6" name="TextBox 149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7" name="TextBox 149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8" name="TextBox 149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19" name="TextBox 149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0" name="TextBox 149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1" name="TextBox 149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2" name="TextBox 149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3" name="TextBox 149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4" name="TextBox 149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5" name="TextBox 149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6" name="TextBox 149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7" name="TextBox 149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8" name="TextBox 149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29" name="TextBox 149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0" name="TextBox 149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1" name="TextBox 149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2" name="TextBox 149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3" name="TextBox 149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4" name="TextBox 149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5" name="TextBox 149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6" name="TextBox 149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7" name="TextBox 149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8" name="TextBox 149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39" name="TextBox 149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0" name="TextBox 149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1" name="TextBox 149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2" name="TextBox 149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3" name="TextBox 149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4" name="TextBox 149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5" name="TextBox 149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6" name="TextBox 149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7" name="TextBox 149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8" name="TextBox 149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49" name="TextBox 149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0" name="TextBox 149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1" name="TextBox 149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2" name="TextBox 149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3" name="TextBox 149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4" name="TextBox 149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5" name="TextBox 149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6" name="TextBox 149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7" name="TextBox 149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8" name="TextBox 149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59" name="TextBox 149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0" name="TextBox 149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1" name="TextBox 149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2" name="TextBox 149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3" name="TextBox 149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4" name="TextBox 149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5" name="TextBox 149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6" name="TextBox 149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7" name="TextBox 149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8" name="TextBox 149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69" name="TextBox 149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0" name="TextBox 149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1" name="TextBox 149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2" name="TextBox 149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3" name="TextBox 149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4" name="TextBox 149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5" name="TextBox 149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6" name="TextBox 149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7" name="TextBox 149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8" name="TextBox 149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79" name="TextBox 149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0" name="TextBox 149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1" name="TextBox 149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2" name="TextBox 149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3" name="TextBox 149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4" name="TextBox 149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5" name="TextBox 149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6" name="TextBox 149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7" name="TextBox 149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8" name="TextBox 149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89" name="TextBox 149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0" name="TextBox 149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1" name="TextBox 149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2" name="TextBox 149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3" name="TextBox 149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4" name="TextBox 149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5" name="TextBox 149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6" name="TextBox 149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7" name="TextBox 149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8" name="TextBox 149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4999" name="TextBox 149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0" name="TextBox 149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1" name="TextBox 150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2" name="TextBox 150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3" name="TextBox 150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4" name="TextBox 150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5" name="TextBox 150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6" name="TextBox 150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7" name="TextBox 150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8" name="TextBox 150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09" name="TextBox 150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0" name="TextBox 150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1" name="TextBox 150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2" name="TextBox 150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3" name="TextBox 150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4" name="TextBox 150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5" name="TextBox 150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6" name="TextBox 150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7" name="TextBox 150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8" name="TextBox 150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19" name="TextBox 150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0" name="TextBox 150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1" name="TextBox 150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2" name="TextBox 150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3" name="TextBox 150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4" name="TextBox 150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5" name="TextBox 150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6" name="TextBox 150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7" name="TextBox 150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8" name="TextBox 150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29" name="TextBox 150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0" name="TextBox 150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1" name="TextBox 150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2" name="TextBox 150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3" name="TextBox 150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4" name="TextBox 150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5" name="TextBox 150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6" name="TextBox 150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7" name="TextBox 150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8" name="TextBox 150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39" name="TextBox 150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0" name="TextBox 150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1" name="TextBox 150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2" name="TextBox 150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3" name="TextBox 150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4" name="TextBox 150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5" name="TextBox 150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6" name="TextBox 150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7" name="TextBox 150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8" name="TextBox 150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49" name="TextBox 150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0" name="TextBox 150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1" name="TextBox 150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2" name="TextBox 150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3" name="TextBox 150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4" name="TextBox 150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5" name="TextBox 150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6" name="TextBox 150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7" name="TextBox 150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8" name="TextBox 150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59" name="TextBox 150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0" name="TextBox 150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1" name="TextBox 150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2" name="TextBox 150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3" name="TextBox 15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4" name="TextBox 15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5" name="TextBox 15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6" name="TextBox 15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7" name="TextBox 15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8" name="TextBox 15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69" name="TextBox 15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0" name="TextBox 15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1" name="TextBox 15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2" name="TextBox 15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3" name="TextBox 15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4" name="TextBox 15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5" name="TextBox 15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6" name="TextBox 15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7" name="TextBox 15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8" name="TextBox 15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79" name="TextBox 15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0" name="TextBox 15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1" name="TextBox 15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2" name="TextBox 15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3" name="TextBox 15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4" name="TextBox 15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5" name="TextBox 15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6" name="TextBox 15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7" name="TextBox 15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8" name="TextBox 15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89" name="TextBox 15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0" name="TextBox 15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1" name="TextBox 15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2" name="TextBox 15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3" name="TextBox 15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4" name="TextBox 15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5" name="TextBox 15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6" name="TextBox 15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7" name="TextBox 15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8" name="TextBox 15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099" name="TextBox 15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0" name="TextBox 15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1" name="TextBox 15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2" name="TextBox 15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3" name="TextBox 15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4" name="TextBox 15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5" name="TextBox 15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6" name="TextBox 15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7" name="TextBox 15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8" name="TextBox 15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09" name="TextBox 15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0" name="TextBox 15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1" name="TextBox 15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2" name="TextBox 15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3" name="TextBox 15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4" name="TextBox 15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5" name="TextBox 15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6" name="TextBox 15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7" name="TextBox 15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8" name="TextBox 15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19" name="TextBox 15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0" name="TextBox 15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1" name="TextBox 15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2" name="TextBox 15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3" name="TextBox 15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4" name="TextBox 15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5" name="TextBox 15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6" name="TextBox 15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7" name="TextBox 15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8" name="TextBox 15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29" name="TextBox 15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0" name="TextBox 15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1" name="TextBox 15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2" name="TextBox 15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3" name="TextBox 15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4" name="TextBox 15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5" name="TextBox 15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6" name="TextBox 15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7" name="TextBox 15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8" name="TextBox 15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39" name="TextBox 15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0" name="TextBox 15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1" name="TextBox 15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2" name="TextBox 15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3" name="TextBox 15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4" name="TextBox 15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5" name="TextBox 15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6" name="TextBox 15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7" name="TextBox 15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8" name="TextBox 15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49" name="TextBox 15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0" name="TextBox 15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1" name="TextBox 15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2" name="TextBox 15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3" name="TextBox 15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4" name="TextBox 15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5" name="TextBox 15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6" name="TextBox 15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7" name="TextBox 15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8" name="TextBox 15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59" name="TextBox 15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0" name="TextBox 15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1" name="TextBox 15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2" name="TextBox 15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3" name="TextBox 15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4" name="TextBox 15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5" name="TextBox 15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6" name="TextBox 15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7" name="TextBox 15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8" name="TextBox 15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69" name="TextBox 15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0" name="TextBox 15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1" name="TextBox 15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2" name="TextBox 15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3" name="TextBox 15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4" name="TextBox 15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5" name="TextBox 15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6" name="TextBox 15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7" name="TextBox 15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8" name="TextBox 15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79" name="TextBox 15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0" name="TextBox 15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1" name="TextBox 15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2" name="TextBox 15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3" name="TextBox 15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4" name="TextBox 15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5" name="TextBox 15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6" name="TextBox 15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7" name="TextBox 15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8" name="TextBox 15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89" name="TextBox 15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0" name="TextBox 15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1" name="TextBox 15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2" name="TextBox 15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3" name="TextBox 15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4" name="TextBox 15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5" name="TextBox 15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6" name="TextBox 15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7" name="TextBox 15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8" name="TextBox 15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199" name="TextBox 15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0" name="TextBox 15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1" name="TextBox 15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2" name="TextBox 15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3" name="TextBox 15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4" name="TextBox 15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5" name="TextBox 15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6" name="TextBox 15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7" name="TextBox 15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8" name="TextBox 15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09" name="TextBox 15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0" name="TextBox 15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1" name="TextBox 15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2" name="TextBox 15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3" name="TextBox 15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4" name="TextBox 15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5" name="TextBox 15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6" name="TextBox 15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7" name="TextBox 15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8" name="TextBox 15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19" name="TextBox 15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0" name="TextBox 15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1" name="TextBox 15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2" name="TextBox 15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3" name="TextBox 15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4" name="TextBox 15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5" name="TextBox 15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6" name="TextBox 15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7" name="TextBox 15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8" name="TextBox 15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29" name="TextBox 15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0" name="TextBox 15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1" name="TextBox 15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2" name="TextBox 15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3" name="TextBox 15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4" name="TextBox 15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5" name="TextBox 15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6" name="TextBox 15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7" name="TextBox 15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8" name="TextBox 15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39" name="TextBox 15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0" name="TextBox 15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1" name="TextBox 15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2" name="TextBox 15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3" name="TextBox 15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4" name="TextBox 15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5" name="TextBox 15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6" name="TextBox 15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7" name="TextBox 15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8" name="TextBox 15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49" name="TextBox 15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0" name="TextBox 15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1" name="TextBox 15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2" name="TextBox 15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3" name="TextBox 15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4" name="TextBox 15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5" name="TextBox 15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6" name="TextBox 15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7" name="TextBox 15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8" name="TextBox 15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59" name="TextBox 15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0" name="TextBox 15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1" name="TextBox 15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2" name="TextBox 15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3" name="TextBox 15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4" name="TextBox 15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5" name="TextBox 15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6" name="TextBox 15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7" name="TextBox 15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8" name="TextBox 15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69" name="TextBox 15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0" name="TextBox 15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1" name="TextBox 15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2" name="TextBox 15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3" name="TextBox 15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4" name="TextBox 15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5" name="TextBox 15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6" name="TextBox 15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7" name="TextBox 15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8" name="TextBox 15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79" name="TextBox 15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0" name="TextBox 15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1" name="TextBox 15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2" name="TextBox 15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3" name="TextBox 15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4" name="TextBox 15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5" name="TextBox 15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6" name="TextBox 15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7" name="TextBox 15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8" name="TextBox 15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89" name="TextBox 15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0" name="TextBox 15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1" name="TextBox 15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2" name="TextBox 15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3" name="TextBox 15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4" name="TextBox 15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5" name="TextBox 15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6" name="TextBox 15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7" name="TextBox 15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8" name="TextBox 15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299" name="TextBox 15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0" name="TextBox 15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1" name="TextBox 15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2" name="TextBox 15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3" name="TextBox 15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4" name="TextBox 15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5" name="TextBox 15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6" name="TextBox 15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7" name="TextBox 15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8" name="TextBox 15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09" name="TextBox 15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0" name="TextBox 15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1" name="TextBox 15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2" name="TextBox 15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3" name="TextBox 15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4" name="TextBox 15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5" name="TextBox 15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6" name="TextBox 15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7" name="TextBox 15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8" name="TextBox 15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19" name="TextBox 15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0" name="TextBox 15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1" name="TextBox 15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2" name="TextBox 15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3" name="TextBox 15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4" name="TextBox 15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5" name="TextBox 15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6" name="TextBox 15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7" name="TextBox 15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8" name="TextBox 15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29" name="TextBox 15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0" name="TextBox 15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1" name="TextBox 15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2" name="TextBox 15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3" name="TextBox 15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4" name="TextBox 15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5" name="TextBox 15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6" name="TextBox 15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7" name="TextBox 15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8" name="TextBox 15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39" name="TextBox 15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0" name="TextBox 15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1" name="TextBox 15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2" name="TextBox 15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3" name="TextBox 15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4" name="TextBox 15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5" name="TextBox 15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6" name="TextBox 15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7" name="TextBox 15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8" name="TextBox 15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49" name="TextBox 15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0" name="TextBox 15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1" name="TextBox 15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2" name="TextBox 15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3" name="TextBox 15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4" name="TextBox 15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5" name="TextBox 15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6" name="TextBox 15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7" name="TextBox 15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8" name="TextBox 15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59" name="TextBox 15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0" name="TextBox 15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1" name="TextBox 15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2" name="TextBox 15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3" name="TextBox 15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4" name="TextBox 15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5" name="TextBox 15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6" name="TextBox 15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7" name="TextBox 15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8" name="TextBox 15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69" name="TextBox 15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0" name="TextBox 15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1" name="TextBox 15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2" name="TextBox 15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3" name="TextBox 15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4" name="TextBox 15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5" name="TextBox 15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6" name="TextBox 15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7" name="TextBox 15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8" name="TextBox 15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79" name="TextBox 15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0" name="TextBox 15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1" name="TextBox 15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2" name="TextBox 15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3" name="TextBox 15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4" name="TextBox 15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5" name="TextBox 15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6" name="TextBox 15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7" name="TextBox 15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8" name="TextBox 15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89" name="TextBox 15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0" name="TextBox 15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1" name="TextBox 15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2" name="TextBox 15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3" name="TextBox 15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4" name="TextBox 15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5" name="TextBox 15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6" name="TextBox 15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7" name="TextBox 15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8" name="TextBox 15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399" name="TextBox 15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0" name="TextBox 15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1" name="TextBox 15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2" name="TextBox 15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3" name="TextBox 15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4" name="TextBox 15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5" name="TextBox 154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6" name="TextBox 154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7" name="TextBox 154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8" name="TextBox 154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09" name="TextBox 154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0" name="TextBox 154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1" name="TextBox 154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2" name="TextBox 154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3" name="TextBox 154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4" name="TextBox 154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5" name="TextBox 154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6" name="TextBox 154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7" name="TextBox 154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8" name="TextBox 154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19" name="TextBox 154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0" name="TextBox 154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1" name="TextBox 154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2" name="TextBox 154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3" name="TextBox 154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4" name="TextBox 154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5" name="TextBox 154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6" name="TextBox 154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7" name="TextBox 154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8" name="TextBox 154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29" name="TextBox 154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0" name="TextBox 154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1" name="TextBox 154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2" name="TextBox 154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3" name="TextBox 154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4" name="TextBox 154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5" name="TextBox 154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6" name="TextBox 154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7" name="TextBox 154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8" name="TextBox 154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39" name="TextBox 154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0" name="TextBox 154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1" name="TextBox 154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2" name="TextBox 154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3" name="TextBox 154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4" name="TextBox 154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5" name="TextBox 154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6" name="TextBox 154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7" name="TextBox 154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8" name="TextBox 154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49" name="TextBox 154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0" name="TextBox 154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1" name="TextBox 154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2" name="TextBox 154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3" name="TextBox 154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4" name="TextBox 154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5" name="TextBox 154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6" name="TextBox 154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7" name="TextBox 154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8" name="TextBox 154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59" name="TextBox 154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0" name="TextBox 154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1" name="TextBox 154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2" name="TextBox 154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3" name="TextBox 154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4" name="TextBox 154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5" name="TextBox 154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6" name="TextBox 154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7" name="TextBox 154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8" name="TextBox 154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69" name="TextBox 154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0" name="TextBox 154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1" name="TextBox 154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2" name="TextBox 154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3" name="TextBox 154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4" name="TextBox 154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5" name="TextBox 154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6" name="TextBox 154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7" name="TextBox 154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8" name="TextBox 154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79" name="TextBox 154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0" name="TextBox 154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1" name="TextBox 154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2" name="TextBox 154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3" name="TextBox 154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4" name="TextBox 154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5" name="TextBox 154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6" name="TextBox 154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7" name="TextBox 154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8" name="TextBox 154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89" name="TextBox 154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0" name="TextBox 154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1" name="TextBox 154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2" name="TextBox 154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3" name="TextBox 154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4" name="TextBox 154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5" name="TextBox 154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6" name="TextBox 154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7" name="TextBox 154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8" name="TextBox 154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499" name="TextBox 154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0" name="TextBox 154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1" name="TextBox 155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2" name="TextBox 155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3" name="TextBox 155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4" name="TextBox 155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5" name="TextBox 155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6" name="TextBox 155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7" name="TextBox 155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8" name="TextBox 155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09" name="TextBox 155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0" name="TextBox 155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1" name="TextBox 155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2" name="TextBox 155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3" name="TextBox 155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4" name="TextBox 155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5" name="TextBox 155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6" name="TextBox 155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7" name="TextBox 155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8" name="TextBox 155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19" name="TextBox 155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0" name="TextBox 155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1" name="TextBox 155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2" name="TextBox 155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3" name="TextBox 155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4" name="TextBox 155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5" name="TextBox 155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6" name="TextBox 155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7" name="TextBox 155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8" name="TextBox 155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29" name="TextBox 155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0" name="TextBox 155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1" name="TextBox 155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2" name="TextBox 155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3" name="TextBox 155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4" name="TextBox 155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5" name="TextBox 155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6" name="TextBox 155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7" name="TextBox 155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8" name="TextBox 155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39" name="TextBox 155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0" name="TextBox 155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1" name="TextBox 155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2" name="TextBox 155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3" name="TextBox 155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4" name="TextBox 155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5" name="TextBox 155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6" name="TextBox 155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7" name="TextBox 155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8" name="TextBox 155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49" name="TextBox 155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0" name="TextBox 155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1" name="TextBox 155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2" name="TextBox 155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3" name="TextBox 155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4" name="TextBox 155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5" name="TextBox 155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6" name="TextBox 155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7" name="TextBox 155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8" name="TextBox 155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59" name="TextBox 155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0" name="TextBox 155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1" name="TextBox 155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2" name="TextBox 155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3" name="TextBox 155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4" name="TextBox 155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5" name="TextBox 155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6" name="TextBox 155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7" name="TextBox 155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8" name="TextBox 155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69" name="TextBox 155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0" name="TextBox 155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1" name="TextBox 155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2" name="TextBox 155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3" name="TextBox 155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4" name="TextBox 155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5" name="TextBox 155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6" name="TextBox 155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7" name="TextBox 155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8" name="TextBox 155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79" name="TextBox 155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0" name="TextBox 155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1" name="TextBox 155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2" name="TextBox 155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3" name="TextBox 155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4" name="TextBox 155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5" name="TextBox 155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6" name="TextBox 155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7" name="TextBox 155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8" name="TextBox 155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89" name="TextBox 155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0" name="TextBox 155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1" name="TextBox 155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2" name="TextBox 155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3" name="TextBox 155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4" name="TextBox 155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5" name="TextBox 155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6" name="TextBox 155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7" name="TextBox 155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8" name="TextBox 155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599" name="TextBox 155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0" name="TextBox 155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1" name="TextBox 156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2" name="TextBox 156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3" name="TextBox 156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4" name="TextBox 156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5" name="TextBox 156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6" name="TextBox 156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7" name="TextBox 156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8" name="TextBox 156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09" name="TextBox 156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0" name="TextBox 156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1" name="TextBox 156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2" name="TextBox 156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3" name="TextBox 156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4" name="TextBox 156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5" name="TextBox 156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6" name="TextBox 156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7" name="TextBox 156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8" name="TextBox 156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19" name="TextBox 156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0" name="TextBox 156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1" name="TextBox 156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2" name="TextBox 156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3" name="TextBox 156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4" name="TextBox 156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5" name="TextBox 156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6" name="TextBox 156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7" name="TextBox 156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8" name="TextBox 156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29" name="TextBox 156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0" name="TextBox 156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1" name="TextBox 156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2" name="TextBox 156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3" name="TextBox 156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4" name="TextBox 156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5" name="TextBox 156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6" name="TextBox 156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7" name="TextBox 156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8" name="TextBox 156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39" name="TextBox 156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0" name="TextBox 156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1" name="TextBox 156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2" name="TextBox 156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3" name="TextBox 156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4" name="TextBox 156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5" name="TextBox 156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6" name="TextBox 156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7" name="TextBox 156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8" name="TextBox 156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49" name="TextBox 156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0" name="TextBox 156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1" name="TextBox 156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2" name="TextBox 156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3" name="TextBox 156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4" name="TextBox 156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5" name="TextBox 156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6" name="TextBox 156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7" name="TextBox 156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8" name="TextBox 156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59" name="TextBox 156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0" name="TextBox 156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1" name="TextBox 156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2" name="TextBox 156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3" name="TextBox 156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4" name="TextBox 156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5" name="TextBox 156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6" name="TextBox 156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7" name="TextBox 156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8" name="TextBox 156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69" name="TextBox 156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0" name="TextBox 156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1" name="TextBox 156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2" name="TextBox 156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3" name="TextBox 156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4" name="TextBox 156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5" name="TextBox 156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6" name="TextBox 156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7" name="TextBox 156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8" name="TextBox 156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79" name="TextBox 156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0" name="TextBox 156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1" name="TextBox 156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2" name="TextBox 156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3" name="TextBox 156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4" name="TextBox 156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5" name="TextBox 156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6" name="TextBox 156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7" name="TextBox 156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8" name="TextBox 156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89" name="TextBox 156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0" name="TextBox 156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1" name="TextBox 156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2" name="TextBox 156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3" name="TextBox 156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4" name="TextBox 156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5" name="TextBox 156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6" name="TextBox 156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7" name="TextBox 156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8" name="TextBox 156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699" name="TextBox 156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0" name="TextBox 156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1" name="TextBox 157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2" name="TextBox 157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3" name="TextBox 157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4" name="TextBox 157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5" name="TextBox 157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6" name="TextBox 157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7" name="TextBox 157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8" name="TextBox 157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09" name="TextBox 157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0" name="TextBox 157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1" name="TextBox 157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2" name="TextBox 157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3" name="TextBox 157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4" name="TextBox 157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5" name="TextBox 157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6" name="TextBox 157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7" name="TextBox 157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8" name="TextBox 157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19" name="TextBox 157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0" name="TextBox 157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1" name="TextBox 157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2" name="TextBox 157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3" name="TextBox 157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4" name="TextBox 157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5" name="TextBox 157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6" name="TextBox 157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7" name="TextBox 157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8" name="TextBox 157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29" name="TextBox 157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0" name="TextBox 157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1" name="TextBox 157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2" name="TextBox 157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3" name="TextBox 157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4" name="TextBox 157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5" name="TextBox 157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6" name="TextBox 157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7" name="TextBox 157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8" name="TextBox 157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39" name="TextBox 157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0" name="TextBox 157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1" name="TextBox 157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2" name="TextBox 157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3" name="TextBox 157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4" name="TextBox 157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5" name="TextBox 157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6" name="TextBox 157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7" name="TextBox 157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8" name="TextBox 157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49" name="TextBox 157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0" name="TextBox 157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1" name="TextBox 157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2" name="TextBox 157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3" name="TextBox 157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4" name="TextBox 157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5" name="TextBox 157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6" name="TextBox 157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7" name="TextBox 157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8" name="TextBox 157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59" name="TextBox 157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0" name="TextBox 157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1" name="TextBox 157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2" name="TextBox 157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3" name="TextBox 157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4" name="TextBox 157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5" name="TextBox 157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6" name="TextBox 157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7" name="TextBox 157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8" name="TextBox 157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69" name="TextBox 157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0" name="TextBox 157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1" name="TextBox 157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2" name="TextBox 157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3" name="TextBox 157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4" name="TextBox 157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5" name="TextBox 157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6" name="TextBox 157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7" name="TextBox 157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8" name="TextBox 157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79" name="TextBox 157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0" name="TextBox 157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1" name="TextBox 157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2" name="TextBox 157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3" name="TextBox 157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4" name="TextBox 157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5" name="TextBox 157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6" name="TextBox 157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7" name="TextBox 157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8" name="TextBox 157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89" name="TextBox 157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0" name="TextBox 157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1" name="TextBox 157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2" name="TextBox 157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3" name="TextBox 157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4" name="TextBox 157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5" name="TextBox 157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6" name="TextBox 157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7" name="TextBox 157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8" name="TextBox 157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799" name="TextBox 157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0" name="TextBox 157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1" name="TextBox 158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2" name="TextBox 158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3" name="TextBox 158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4" name="TextBox 158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5" name="TextBox 158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6" name="TextBox 158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7" name="TextBox 158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8" name="TextBox 158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09" name="TextBox 158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0" name="TextBox 158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1" name="TextBox 158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2" name="TextBox 158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3" name="TextBox 158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4" name="TextBox 158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5" name="TextBox 158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6" name="TextBox 158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7" name="TextBox 158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8" name="TextBox 158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19" name="TextBox 158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0" name="TextBox 158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1" name="TextBox 158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2" name="TextBox 158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3" name="TextBox 158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4" name="TextBox 158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5" name="TextBox 158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6" name="TextBox 158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7" name="TextBox 158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8" name="TextBox 158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29" name="TextBox 158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0" name="TextBox 158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1" name="TextBox 158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2" name="TextBox 158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3" name="TextBox 158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4" name="TextBox 158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5" name="TextBox 158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6" name="TextBox 158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7" name="TextBox 158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8" name="TextBox 158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39" name="TextBox 158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0" name="TextBox 158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1" name="TextBox 158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2" name="TextBox 158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3" name="TextBox 158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4" name="TextBox 158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5" name="TextBox 158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6" name="TextBox 158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7" name="TextBox 158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8" name="TextBox 158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49" name="TextBox 158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0" name="TextBox 158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1" name="TextBox 158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2" name="TextBox 158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3" name="TextBox 158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4" name="TextBox 158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5" name="TextBox 158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6" name="TextBox 158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7" name="TextBox 158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8" name="TextBox 158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59" name="TextBox 158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0" name="TextBox 158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1" name="TextBox 158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2" name="TextBox 158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3" name="TextBox 158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4" name="TextBox 158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5" name="TextBox 158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6" name="TextBox 158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7" name="TextBox 158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8" name="TextBox 158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69" name="TextBox 158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0" name="TextBox 158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1" name="TextBox 158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2" name="TextBox 158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3" name="TextBox 158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4" name="TextBox 158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5" name="TextBox 158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6" name="TextBox 158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7" name="TextBox 158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8" name="TextBox 158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79" name="TextBox 158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0" name="TextBox 158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1" name="TextBox 158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2" name="TextBox 158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3" name="TextBox 158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4" name="TextBox 158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5" name="TextBox 158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6" name="TextBox 158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7" name="TextBox 158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8" name="TextBox 158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89" name="TextBox 158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0" name="TextBox 158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1" name="TextBox 158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2" name="TextBox 158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3" name="TextBox 158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4" name="TextBox 158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5" name="TextBox 158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6" name="TextBox 158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7" name="TextBox 158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8" name="TextBox 158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899" name="TextBox 158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0" name="TextBox 158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1" name="TextBox 159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2" name="TextBox 159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3" name="TextBox 159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4" name="TextBox 159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5" name="TextBox 159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6" name="TextBox 159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7" name="TextBox 159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8" name="TextBox 159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09" name="TextBox 159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0" name="TextBox 159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1" name="TextBox 159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2" name="TextBox 159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3" name="TextBox 159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4" name="TextBox 159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5" name="TextBox 159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6" name="TextBox 159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7" name="TextBox 159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8" name="TextBox 159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19" name="TextBox 159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0" name="TextBox 159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1" name="TextBox 159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2" name="TextBox 159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3" name="TextBox 159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4" name="TextBox 159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5" name="TextBox 159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6" name="TextBox 159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7" name="TextBox 159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8" name="TextBox 159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29" name="TextBox 159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0" name="TextBox 159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1" name="TextBox 159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2" name="TextBox 159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3" name="TextBox 159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4" name="TextBox 159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5" name="TextBox 159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6" name="TextBox 159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7" name="TextBox 159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8" name="TextBox 159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39" name="TextBox 159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0" name="TextBox 159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1" name="TextBox 159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2" name="TextBox 159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3" name="TextBox 159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4" name="TextBox 159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5" name="TextBox 159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6" name="TextBox 159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7" name="TextBox 159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8" name="TextBox 159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49" name="TextBox 159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0" name="TextBox 159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1" name="TextBox 159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2" name="TextBox 159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3" name="TextBox 159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4" name="TextBox 159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5" name="TextBox 159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6" name="TextBox 159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7" name="TextBox 159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8" name="TextBox 159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59" name="TextBox 159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0" name="TextBox 159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1" name="TextBox 159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2" name="TextBox 159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3" name="TextBox 159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4" name="TextBox 159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5" name="TextBox 159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6" name="TextBox 159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7" name="TextBox 159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8" name="TextBox 159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69" name="TextBox 159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0" name="TextBox 159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1" name="TextBox 159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2" name="TextBox 159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3" name="TextBox 159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4" name="TextBox 159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5" name="TextBox 159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6" name="TextBox 159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7" name="TextBox 159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8" name="TextBox 159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79" name="TextBox 159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0" name="TextBox 159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1" name="TextBox 159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2" name="TextBox 159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3" name="TextBox 159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4" name="TextBox 159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5" name="TextBox 159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6" name="TextBox 159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7" name="TextBox 159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8" name="TextBox 159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89" name="TextBox 159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0" name="TextBox 159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1" name="TextBox 159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2" name="TextBox 159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3" name="TextBox 159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4" name="TextBox 159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5" name="TextBox 159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6" name="TextBox 159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7" name="TextBox 159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8" name="TextBox 159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5999" name="TextBox 159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0" name="TextBox 159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1" name="TextBox 160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2" name="TextBox 160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3" name="TextBox 160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4" name="TextBox 160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5" name="TextBox 160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6" name="TextBox 160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7" name="TextBox 160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8" name="TextBox 160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09" name="TextBox 160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0" name="TextBox 160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1" name="TextBox 160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2" name="TextBox 160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3" name="TextBox 160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4" name="TextBox 160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5" name="TextBox 160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6" name="TextBox 160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7" name="TextBox 160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8" name="TextBox 160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19" name="TextBox 160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0" name="TextBox 160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1" name="TextBox 160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2" name="TextBox 160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3" name="TextBox 160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4" name="TextBox 160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5" name="TextBox 160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6" name="TextBox 160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7" name="TextBox 160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8" name="TextBox 160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29" name="TextBox 160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0" name="TextBox 160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1" name="TextBox 160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2" name="TextBox 160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3" name="TextBox 160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4" name="TextBox 160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5" name="TextBox 160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6" name="TextBox 160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7" name="TextBox 160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8" name="TextBox 160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39" name="TextBox 160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0" name="TextBox 160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1" name="TextBox 160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2" name="TextBox 160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3" name="TextBox 160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4" name="TextBox 160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5" name="TextBox 160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6" name="TextBox 160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7" name="TextBox 160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8" name="TextBox 160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49" name="TextBox 160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0" name="TextBox 160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1" name="TextBox 160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2" name="TextBox 160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3" name="TextBox 160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4" name="TextBox 160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5" name="TextBox 160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6" name="TextBox 160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7" name="TextBox 160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8" name="TextBox 160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59" name="TextBox 160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0" name="TextBox 160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1" name="TextBox 160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2" name="TextBox 160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3" name="TextBox 160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4" name="TextBox 160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5" name="TextBox 160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6" name="TextBox 160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7" name="TextBox 160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8" name="TextBox 160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69" name="TextBox 160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0" name="TextBox 160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1" name="TextBox 160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2" name="TextBox 160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3" name="TextBox 160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4" name="TextBox 160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5" name="TextBox 160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6" name="TextBox 160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7" name="TextBox 160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8" name="TextBox 160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79" name="TextBox 160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0" name="TextBox 160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1" name="TextBox 160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2" name="TextBox 160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3" name="TextBox 160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4" name="TextBox 160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5" name="TextBox 160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6" name="TextBox 160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7" name="TextBox 160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8" name="TextBox 160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89" name="TextBox 160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0" name="TextBox 160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1" name="TextBox 160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2" name="TextBox 160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3" name="TextBox 160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4" name="TextBox 160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5" name="TextBox 160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6" name="TextBox 160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7" name="TextBox 160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8" name="TextBox 160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099" name="TextBox 160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0" name="TextBox 160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1" name="TextBox 161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2" name="TextBox 161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3" name="TextBox 161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4" name="TextBox 161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5" name="TextBox 161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6" name="TextBox 161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7" name="TextBox 161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8" name="TextBox 161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09" name="TextBox 161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0" name="TextBox 161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1" name="TextBox 161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2" name="TextBox 161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3" name="TextBox 161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4" name="TextBox 161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5" name="TextBox 161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6" name="TextBox 161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7" name="TextBox 161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8" name="TextBox 161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19" name="TextBox 161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0" name="TextBox 161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1" name="TextBox 161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2" name="TextBox 161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3" name="TextBox 161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4" name="TextBox 161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5" name="TextBox 161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6" name="TextBox 161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7" name="TextBox 161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8" name="TextBox 161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29" name="TextBox 161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0" name="TextBox 161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1" name="TextBox 161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2" name="TextBox 161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3" name="TextBox 161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4" name="TextBox 161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5" name="TextBox 161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6" name="TextBox 161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7" name="TextBox 161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8" name="TextBox 161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39" name="TextBox 161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0" name="TextBox 161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1" name="TextBox 161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2" name="TextBox 161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3" name="TextBox 161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4" name="TextBox 161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5" name="TextBox 161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6" name="TextBox 161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7" name="TextBox 161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8" name="TextBox 161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49" name="TextBox 161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0" name="TextBox 161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1" name="TextBox 161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2" name="TextBox 161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3" name="TextBox 161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4" name="TextBox 161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5" name="TextBox 161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6" name="TextBox 161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7" name="TextBox 161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8" name="TextBox 161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59" name="TextBox 161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0" name="TextBox 161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1" name="TextBox 161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2" name="TextBox 161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3" name="TextBox 161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4" name="TextBox 161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5" name="TextBox 161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6" name="TextBox 161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7" name="TextBox 161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8" name="TextBox 161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69" name="TextBox 161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0" name="TextBox 161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1" name="TextBox 161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2" name="TextBox 161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3" name="TextBox 161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4" name="TextBox 161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5" name="TextBox 161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6" name="TextBox 161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7" name="TextBox 161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8" name="TextBox 161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79" name="TextBox 161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0" name="TextBox 161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1" name="TextBox 161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2" name="TextBox 161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3" name="TextBox 161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4" name="TextBox 161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5" name="TextBox 161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6" name="TextBox 161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7" name="TextBox 161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8" name="TextBox 161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89" name="TextBox 161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0" name="TextBox 161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1" name="TextBox 161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2" name="TextBox 161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3" name="TextBox 161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4" name="TextBox 161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5" name="TextBox 161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6" name="TextBox 161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7" name="TextBox 161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8" name="TextBox 161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199" name="TextBox 161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0" name="TextBox 161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1" name="TextBox 162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2" name="TextBox 162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3" name="TextBox 162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4" name="TextBox 162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5" name="TextBox 162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6" name="TextBox 162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7" name="TextBox 162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8" name="TextBox 162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09" name="TextBox 162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0" name="TextBox 162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1" name="TextBox 162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2" name="TextBox 162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3" name="TextBox 162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4" name="TextBox 162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5" name="TextBox 162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6" name="TextBox 162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7" name="TextBox 162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8" name="TextBox 162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19" name="TextBox 162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0" name="TextBox 162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1" name="TextBox 162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2" name="TextBox 162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3" name="TextBox 162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4" name="TextBox 162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5" name="TextBox 162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6" name="TextBox 162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7" name="TextBox 162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8" name="TextBox 162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29" name="TextBox 162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0" name="TextBox 162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1" name="TextBox 162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2" name="TextBox 162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3" name="TextBox 162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4" name="TextBox 162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5" name="TextBox 162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6" name="TextBox 162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7" name="TextBox 162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8" name="TextBox 162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39" name="TextBox 162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0" name="TextBox 162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1" name="TextBox 162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2" name="TextBox 162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3" name="TextBox 162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4" name="TextBox 162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5" name="TextBox 162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6" name="TextBox 162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7" name="TextBox 162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8" name="TextBox 162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49" name="TextBox 162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0" name="TextBox 162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1" name="TextBox 162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2" name="TextBox 162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3" name="TextBox 162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4" name="TextBox 162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5" name="TextBox 162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6" name="TextBox 162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7" name="TextBox 162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8" name="TextBox 162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59" name="TextBox 162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0" name="TextBox 162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1" name="TextBox 162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2" name="TextBox 162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3" name="TextBox 162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4" name="TextBox 162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5" name="TextBox 162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6" name="TextBox 162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7" name="TextBox 162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8" name="TextBox 162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69" name="TextBox 162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0" name="TextBox 162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1" name="TextBox 162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2" name="TextBox 162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3" name="TextBox 162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4" name="TextBox 162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5" name="TextBox 162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6" name="TextBox 162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7" name="TextBox 162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8" name="TextBox 162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79" name="TextBox 162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0" name="TextBox 162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1" name="TextBox 162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2" name="TextBox 162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3" name="TextBox 162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4" name="TextBox 162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5" name="TextBox 162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6" name="TextBox 162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7" name="TextBox 162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8" name="TextBox 162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89" name="TextBox 162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0" name="TextBox 162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1" name="TextBox 162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2" name="TextBox 162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3" name="TextBox 162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4" name="TextBox 162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5" name="TextBox 162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6" name="TextBox 162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7" name="TextBox 162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8" name="TextBox 162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299" name="TextBox 162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0" name="TextBox 162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1" name="TextBox 163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2" name="TextBox 163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3" name="TextBox 163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4" name="TextBox 163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5" name="TextBox 1630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6" name="TextBox 1630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7" name="TextBox 1630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8" name="TextBox 1630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09" name="TextBox 1630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0" name="TextBox 1630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1" name="TextBox 1631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2" name="TextBox 1631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3" name="TextBox 1631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4" name="TextBox 1631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5" name="TextBox 1631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6" name="TextBox 1631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7" name="TextBox 1631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8" name="TextBox 1631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19" name="TextBox 1631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0" name="TextBox 1631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1" name="TextBox 1632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2" name="TextBox 1632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3" name="TextBox 1632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4" name="TextBox 1632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5" name="TextBox 1632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6" name="TextBox 1632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7" name="TextBox 1632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8" name="TextBox 1632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29" name="TextBox 1632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0" name="TextBox 1632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1" name="TextBox 1633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2" name="TextBox 1633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3" name="TextBox 1633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4" name="TextBox 1633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5" name="TextBox 1633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6" name="TextBox 1633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7" name="TextBox 1633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8" name="TextBox 1633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39" name="TextBox 1633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0" name="TextBox 1633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1" name="TextBox 1634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2" name="TextBox 1634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3" name="TextBox 1634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4" name="TextBox 1634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5" name="TextBox 1634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6" name="TextBox 1634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7" name="TextBox 1634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8" name="TextBox 1634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49" name="TextBox 1634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0" name="TextBox 1634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1" name="TextBox 1635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2" name="TextBox 1635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3" name="TextBox 1635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4" name="TextBox 1635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5" name="TextBox 1635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6" name="TextBox 1635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7" name="TextBox 1635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8" name="TextBox 1635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59" name="TextBox 1635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0" name="TextBox 1635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1" name="TextBox 1636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2" name="TextBox 1636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3" name="TextBox 1636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4" name="TextBox 1636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5" name="TextBox 1636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6" name="TextBox 1636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7" name="TextBox 1636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8" name="TextBox 1636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69" name="TextBox 1636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0" name="TextBox 1636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1" name="TextBox 1637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2" name="TextBox 1637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3" name="TextBox 1637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4" name="TextBox 1637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5" name="TextBox 1637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6" name="TextBox 1637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7" name="TextBox 1637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8" name="TextBox 1637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79" name="TextBox 1637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0" name="TextBox 1637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1" name="TextBox 1638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2" name="TextBox 1638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3" name="TextBox 1638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4" name="TextBox 1638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5" name="TextBox 1638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6" name="TextBox 1638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7" name="TextBox 1638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8" name="TextBox 1638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89" name="TextBox 1638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0" name="TextBox 1638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1" name="TextBox 1639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2" name="TextBox 1639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3" name="TextBox 1639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4" name="TextBox 1639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5" name="TextBox 16394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6" name="TextBox 16395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7" name="TextBox 16396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8" name="TextBox 16397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399" name="TextBox 16398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00" name="TextBox 16399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01" name="TextBox 16400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02" name="TextBox 16401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03" name="TextBox 16402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4</xdr:col>
      <xdr:colOff>0</xdr:colOff>
      <xdr:row>2408</xdr:row>
      <xdr:rowOff>0</xdr:rowOff>
    </xdr:from>
    <xdr:ext cx="184731" cy="264560"/>
    <xdr:sp macro="" textlink="">
      <xdr:nvSpPr>
        <xdr:cNvPr id="16404" name="TextBox 16403"/>
        <xdr:cNvSpPr txBox="1"/>
      </xdr:nvSpPr>
      <xdr:spPr>
        <a:xfrm>
          <a:off x="8382000" y="51321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05" name="TextBox 1640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06" name="TextBox 1640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07" name="TextBox 16406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08" name="TextBox 16407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09" name="TextBox 16408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0" name="TextBox 1640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1" name="TextBox 16410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2" name="TextBox 1641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3" name="TextBox 1641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4" name="TextBox 1641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5" name="TextBox 1641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6" name="TextBox 164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7" name="TextBox 16416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8" name="TextBox 1641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19" name="TextBox 1641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0" name="TextBox 1641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1" name="TextBox 1642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2" name="TextBox 1642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3" name="TextBox 1642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4" name="TextBox 1642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5" name="TextBox 1642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6" name="TextBox 1642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7" name="TextBox 16426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8" name="TextBox 16427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  <xdr:oneCellAnchor>
    <xdr:from>
      <xdr:col>10</xdr:col>
      <xdr:colOff>0</xdr:colOff>
      <xdr:row>2421</xdr:row>
      <xdr:rowOff>0</xdr:rowOff>
    </xdr:from>
    <xdr:ext cx="184731" cy="264560"/>
    <xdr:sp macro="" textlink="">
      <xdr:nvSpPr>
        <xdr:cNvPr id="16429" name="TextBox 16428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14982825" y="5160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tabColor rgb="FFFFC000"/>
  </sheetPr>
  <dimension ref="A1:AW2823"/>
  <sheetViews>
    <sheetView showGridLines="0" showZeros="0" tabSelected="1" zoomScale="90" zoomScaleNormal="90" workbookViewId="0">
      <selection sqref="A1:XFD14"/>
    </sheetView>
  </sheetViews>
  <sheetFormatPr defaultRowHeight="15.75"/>
  <cols>
    <col min="1" max="1" width="3" style="11" customWidth="1"/>
    <col min="2" max="2" width="9.85546875" style="2" customWidth="1"/>
    <col min="3" max="3" width="94.85546875" style="11" customWidth="1"/>
    <col min="4" max="4" width="18" style="11" customWidth="1"/>
    <col min="5" max="5" width="14.85546875" style="11" customWidth="1"/>
    <col min="6" max="6" width="13.5703125" style="11" customWidth="1"/>
    <col min="7" max="7" width="15.28515625" style="11" customWidth="1"/>
    <col min="8" max="8" width="17.7109375" style="11" customWidth="1"/>
    <col min="9" max="9" width="16.140625" style="11" customWidth="1"/>
    <col min="10" max="10" width="21.42578125" style="11" customWidth="1"/>
    <col min="11" max="11" width="22.42578125" style="11" customWidth="1"/>
    <col min="12" max="12" width="13.5703125" style="11" customWidth="1"/>
    <col min="13" max="13" width="13.7109375" style="11" customWidth="1"/>
    <col min="14" max="16384" width="9.140625" style="11"/>
  </cols>
  <sheetData>
    <row r="1" spans="1:8" s="1" customFormat="1">
      <c r="B1" s="2"/>
      <c r="D1" s="3"/>
      <c r="E1" s="3"/>
      <c r="F1" s="4"/>
    </row>
    <row r="2" spans="1:8" s="1" customFormat="1">
      <c r="B2" s="2"/>
      <c r="C2" s="5" t="s">
        <v>1109</v>
      </c>
      <c r="D2" s="462"/>
      <c r="E2" s="6"/>
      <c r="F2" s="4"/>
      <c r="H2" s="7"/>
    </row>
    <row r="3" spans="1:8" s="1" customFormat="1">
      <c r="B3" s="2"/>
      <c r="C3" s="463"/>
      <c r="D3" s="462"/>
      <c r="E3" s="6"/>
      <c r="F3" s="4"/>
    </row>
    <row r="4" spans="1:8" s="1" customFormat="1" ht="16.5" thickBot="1">
      <c r="B4" s="464"/>
      <c r="C4" s="465" t="s">
        <v>1110</v>
      </c>
      <c r="D4" s="466"/>
      <c r="E4" s="6"/>
      <c r="F4" s="8"/>
    </row>
    <row r="5" spans="1:8" s="1" customFormat="1" ht="16.5" thickTop="1">
      <c r="B5" s="2"/>
      <c r="C5" s="5"/>
      <c r="D5" s="6"/>
      <c r="E5" s="6"/>
      <c r="F5" s="4"/>
    </row>
    <row r="6" spans="1:8" s="1" customFormat="1">
      <c r="B6" s="2"/>
      <c r="C6" s="5" t="s">
        <v>1111</v>
      </c>
      <c r="D6" s="6"/>
      <c r="E6" s="6"/>
      <c r="F6" s="4"/>
    </row>
    <row r="7" spans="1:8" s="1" customFormat="1">
      <c r="B7" s="2"/>
      <c r="C7" s="9"/>
      <c r="D7" s="6"/>
      <c r="E7" s="6"/>
      <c r="F7" s="4"/>
    </row>
    <row r="8" spans="1:8" s="1" customFormat="1">
      <c r="B8" s="2"/>
      <c r="C8" s="5" t="s">
        <v>1112</v>
      </c>
      <c r="D8" s="6"/>
      <c r="E8" s="6"/>
      <c r="F8" s="4"/>
    </row>
    <row r="9" spans="1:8" s="1" customFormat="1">
      <c r="B9" s="2"/>
      <c r="C9" s="9"/>
      <c r="D9" s="6"/>
      <c r="E9" s="6"/>
      <c r="F9" s="4"/>
    </row>
    <row r="10" spans="1:8" s="1" customFormat="1">
      <c r="B10" s="2"/>
      <c r="C10" s="10" t="s">
        <v>1113</v>
      </c>
      <c r="D10" s="6"/>
      <c r="E10" s="6"/>
    </row>
    <row r="11" spans="1:8" s="1" customFormat="1">
      <c r="B11" s="2"/>
      <c r="C11" s="10"/>
      <c r="D11" s="6"/>
      <c r="E11" s="6"/>
    </row>
    <row r="12" spans="1:8" s="1" customFormat="1">
      <c r="A12" s="11"/>
      <c r="B12" s="2"/>
      <c r="C12" s="10"/>
      <c r="D12" s="6"/>
      <c r="E12" s="6"/>
    </row>
    <row r="13" spans="1:8" s="1" customFormat="1">
      <c r="A13" s="11"/>
      <c r="B13" s="2"/>
      <c r="C13" s="10"/>
      <c r="D13" s="6"/>
      <c r="E13" s="6"/>
    </row>
    <row r="14" spans="1:8" s="1" customFormat="1">
      <c r="A14" s="11"/>
      <c r="B14" s="2"/>
      <c r="C14" s="10"/>
      <c r="D14" s="6"/>
    </row>
    <row r="15" spans="1:8">
      <c r="B15" s="12" t="s">
        <v>0</v>
      </c>
      <c r="C15" s="10"/>
      <c r="D15" s="13"/>
      <c r="E15" s="14"/>
      <c r="F15" s="15"/>
      <c r="G15" s="16"/>
    </row>
    <row r="16" spans="1:8">
      <c r="B16" s="17" t="s">
        <v>1</v>
      </c>
      <c r="C16" s="18"/>
      <c r="D16" s="19"/>
      <c r="E16" s="14"/>
      <c r="F16" s="15"/>
      <c r="G16" s="16"/>
    </row>
    <row r="17" spans="1:7">
      <c r="B17" s="416" t="s">
        <v>2</v>
      </c>
      <c r="C17" s="418" t="s">
        <v>3</v>
      </c>
      <c r="D17" s="20" t="s">
        <v>4</v>
      </c>
      <c r="E17" s="21"/>
      <c r="F17" s="15"/>
      <c r="G17" s="16"/>
    </row>
    <row r="18" spans="1:7">
      <c r="A18" s="1"/>
      <c r="B18" s="417"/>
      <c r="C18" s="419"/>
      <c r="D18" s="22" t="s">
        <v>5</v>
      </c>
      <c r="E18" s="23"/>
      <c r="F18" s="24"/>
      <c r="G18" s="24"/>
    </row>
    <row r="19" spans="1:7">
      <c r="A19" s="25"/>
      <c r="B19" s="26"/>
      <c r="C19" s="27"/>
      <c r="D19" s="22" t="s">
        <v>6</v>
      </c>
      <c r="E19" s="28"/>
      <c r="F19" s="24"/>
      <c r="G19" s="24"/>
    </row>
    <row r="20" spans="1:7">
      <c r="A20" s="1"/>
      <c r="B20" s="26"/>
      <c r="C20" s="27">
        <v>1</v>
      </c>
      <c r="D20" s="29">
        <v>2</v>
      </c>
      <c r="E20" s="23"/>
      <c r="F20" s="30"/>
      <c r="G20" s="30"/>
    </row>
    <row r="21" spans="1:7">
      <c r="A21" s="1"/>
      <c r="B21" s="31" t="s">
        <v>7</v>
      </c>
      <c r="C21" s="32" t="s">
        <v>8</v>
      </c>
      <c r="D21" s="33">
        <f>D22+D31+D32</f>
        <v>39785033.652000003</v>
      </c>
      <c r="F21" s="13"/>
    </row>
    <row r="22" spans="1:7">
      <c r="A22" s="1"/>
      <c r="B22" s="34" t="s">
        <v>9</v>
      </c>
      <c r="C22" s="35" t="s">
        <v>10</v>
      </c>
      <c r="D22" s="36">
        <f>SUM(D23:D30)</f>
        <v>34349832.066</v>
      </c>
      <c r="F22" s="13"/>
    </row>
    <row r="23" spans="1:7">
      <c r="A23" s="1"/>
      <c r="B23" s="37" t="s">
        <v>11</v>
      </c>
      <c r="C23" s="38" t="s">
        <v>12</v>
      </c>
      <c r="D23" s="39">
        <v>4823417.3739999998</v>
      </c>
    </row>
    <row r="24" spans="1:7">
      <c r="A24" s="1"/>
      <c r="B24" s="40" t="s">
        <v>13</v>
      </c>
      <c r="C24" s="41" t="s">
        <v>14</v>
      </c>
      <c r="D24" s="33">
        <v>91409.266999999993</v>
      </c>
    </row>
    <row r="25" spans="1:7">
      <c r="A25" s="1"/>
      <c r="B25" s="37" t="s">
        <v>15</v>
      </c>
      <c r="C25" s="38" t="s">
        <v>16</v>
      </c>
      <c r="D25" s="33">
        <v>6291998.8939999994</v>
      </c>
    </row>
    <row r="26" spans="1:7">
      <c r="A26" s="1"/>
      <c r="B26" s="37" t="s">
        <v>17</v>
      </c>
      <c r="C26" s="38" t="s">
        <v>18</v>
      </c>
      <c r="D26" s="33">
        <v>16216494.108000001</v>
      </c>
    </row>
    <row r="27" spans="1:7">
      <c r="A27" s="1"/>
      <c r="B27" s="37" t="s">
        <v>19</v>
      </c>
      <c r="C27" s="38" t="s">
        <v>20</v>
      </c>
      <c r="D27" s="33">
        <v>6147950.5520000001</v>
      </c>
    </row>
    <row r="28" spans="1:7">
      <c r="A28" s="25"/>
      <c r="B28" s="37" t="s">
        <v>21</v>
      </c>
      <c r="C28" s="38" t="s">
        <v>22</v>
      </c>
      <c r="D28" s="33">
        <v>60316.228000000003</v>
      </c>
    </row>
    <row r="29" spans="1:7">
      <c r="A29" s="42"/>
      <c r="B29" s="37" t="s">
        <v>23</v>
      </c>
      <c r="C29" s="38" t="s">
        <v>24</v>
      </c>
      <c r="D29" s="33">
        <v>322677.00799999997</v>
      </c>
    </row>
    <row r="30" spans="1:7">
      <c r="A30" s="1"/>
      <c r="B30" s="37" t="s">
        <v>25</v>
      </c>
      <c r="C30" s="38" t="s">
        <v>26</v>
      </c>
      <c r="D30" s="33">
        <v>395568.63500000001</v>
      </c>
    </row>
    <row r="31" spans="1:7">
      <c r="B31" s="34" t="s">
        <v>27</v>
      </c>
      <c r="C31" s="35" t="s">
        <v>28</v>
      </c>
      <c r="D31" s="36">
        <v>5429909.9800000004</v>
      </c>
    </row>
    <row r="32" spans="1:7">
      <c r="B32" s="34" t="s">
        <v>29</v>
      </c>
      <c r="C32" s="35" t="s">
        <v>30</v>
      </c>
      <c r="D32" s="36">
        <v>5291.6060000000007</v>
      </c>
    </row>
    <row r="33" spans="1:23" s="1" customFormat="1">
      <c r="A33" s="11"/>
      <c r="B33" s="43"/>
      <c r="C33" s="43"/>
      <c r="D33" s="6"/>
      <c r="E33" s="4"/>
    </row>
    <row r="34" spans="1:23" s="19" customFormat="1" ht="30.75" customHeight="1">
      <c r="A34" s="11"/>
      <c r="B34" s="420" t="s">
        <v>31</v>
      </c>
      <c r="C34" s="420"/>
      <c r="D34" s="13"/>
      <c r="E34" s="44"/>
      <c r="F34" s="15"/>
      <c r="G34" s="15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</row>
    <row r="35" spans="1:23">
      <c r="B35" s="416" t="s">
        <v>2</v>
      </c>
      <c r="C35" s="418" t="s">
        <v>3</v>
      </c>
      <c r="D35" s="20" t="s">
        <v>4</v>
      </c>
      <c r="E35" s="44"/>
      <c r="F35" s="45"/>
      <c r="G35" s="45"/>
    </row>
    <row r="36" spans="1:23">
      <c r="A36" s="1"/>
      <c r="B36" s="417"/>
      <c r="C36" s="419"/>
      <c r="D36" s="22" t="s">
        <v>5</v>
      </c>
      <c r="E36" s="44"/>
      <c r="F36" s="45"/>
      <c r="G36" s="45"/>
    </row>
    <row r="37" spans="1:23">
      <c r="A37" s="25"/>
      <c r="B37" s="31"/>
      <c r="C37" s="27"/>
      <c r="D37" s="22" t="s">
        <v>6</v>
      </c>
      <c r="E37" s="44"/>
      <c r="F37" s="45"/>
      <c r="G37" s="45"/>
    </row>
    <row r="38" spans="1:23">
      <c r="A38" s="1"/>
      <c r="B38" s="31"/>
      <c r="C38" s="27">
        <v>1</v>
      </c>
      <c r="D38" s="29">
        <v>2</v>
      </c>
      <c r="E38" s="44"/>
      <c r="F38" s="46"/>
      <c r="G38" s="47"/>
    </row>
    <row r="39" spans="1:23">
      <c r="A39" s="1"/>
      <c r="B39" s="48" t="s">
        <v>32</v>
      </c>
      <c r="C39" s="49" t="s">
        <v>33</v>
      </c>
      <c r="D39" s="39">
        <f>D40+D49+D52+D53</f>
        <v>19541374.681000002</v>
      </c>
      <c r="F39" s="13"/>
    </row>
    <row r="40" spans="1:23">
      <c r="A40" s="1"/>
      <c r="B40" s="34" t="s">
        <v>9</v>
      </c>
      <c r="C40" s="50" t="s">
        <v>34</v>
      </c>
      <c r="D40" s="36">
        <v>15612565.085000001</v>
      </c>
    </row>
    <row r="41" spans="1:23">
      <c r="A41" s="1"/>
      <c r="B41" s="51"/>
      <c r="C41" s="52" t="s">
        <v>35</v>
      </c>
      <c r="D41" s="53"/>
    </row>
    <row r="42" spans="1:23">
      <c r="A42" s="1"/>
      <c r="B42" s="54" t="s">
        <v>11</v>
      </c>
      <c r="C42" s="52" t="s">
        <v>36</v>
      </c>
      <c r="D42" s="39">
        <v>8498644.8759999983</v>
      </c>
    </row>
    <row r="43" spans="1:23">
      <c r="A43" s="1"/>
      <c r="B43" s="37" t="s">
        <v>13</v>
      </c>
      <c r="C43" s="52" t="s">
        <v>37</v>
      </c>
      <c r="D43" s="39">
        <v>1454570.7120000003</v>
      </c>
      <c r="F43" s="13"/>
    </row>
    <row r="44" spans="1:23">
      <c r="A44" s="1"/>
      <c r="B44" s="37" t="s">
        <v>38</v>
      </c>
      <c r="C44" s="55" t="s">
        <v>39</v>
      </c>
      <c r="D44" s="39">
        <v>1270990.3020000001</v>
      </c>
    </row>
    <row r="45" spans="1:23">
      <c r="A45" s="1"/>
      <c r="B45" s="37" t="s">
        <v>40</v>
      </c>
      <c r="C45" s="56" t="s">
        <v>41</v>
      </c>
      <c r="D45" s="39">
        <v>180777.144</v>
      </c>
    </row>
    <row r="46" spans="1:23">
      <c r="A46" s="25"/>
      <c r="B46" s="57" t="s">
        <v>42</v>
      </c>
      <c r="C46" s="56" t="s">
        <v>43</v>
      </c>
      <c r="D46" s="39">
        <v>2803.2660000000001</v>
      </c>
    </row>
    <row r="47" spans="1:23">
      <c r="A47" s="1"/>
      <c r="B47" s="37" t="s">
        <v>15</v>
      </c>
      <c r="C47" s="52" t="s">
        <v>44</v>
      </c>
      <c r="D47" s="39">
        <v>782171.82300000009</v>
      </c>
    </row>
    <row r="48" spans="1:23">
      <c r="A48" s="1"/>
      <c r="B48" s="37" t="s">
        <v>17</v>
      </c>
      <c r="C48" s="52" t="s">
        <v>45</v>
      </c>
      <c r="D48" s="39">
        <v>1316889.301</v>
      </c>
    </row>
    <row r="49" spans="1:6">
      <c r="A49" s="25"/>
      <c r="B49" s="34" t="s">
        <v>27</v>
      </c>
      <c r="C49" s="50" t="s">
        <v>46</v>
      </c>
      <c r="D49" s="36">
        <v>3824069.6029999997</v>
      </c>
      <c r="F49" s="13"/>
    </row>
    <row r="50" spans="1:6">
      <c r="A50" s="25"/>
      <c r="B50" s="54" t="s">
        <v>47</v>
      </c>
      <c r="C50" s="52" t="s">
        <v>48</v>
      </c>
      <c r="D50" s="39">
        <v>3545891.3479999998</v>
      </c>
    </row>
    <row r="51" spans="1:6">
      <c r="A51" s="25"/>
      <c r="B51" s="58" t="s">
        <v>49</v>
      </c>
      <c r="C51" s="52" t="s">
        <v>50</v>
      </c>
      <c r="D51" s="39">
        <v>278178.25499999995</v>
      </c>
    </row>
    <row r="52" spans="1:6">
      <c r="A52" s="1"/>
      <c r="B52" s="34" t="s">
        <v>29</v>
      </c>
      <c r="C52" s="50" t="s">
        <v>51</v>
      </c>
      <c r="D52" s="36">
        <v>83326.542000000001</v>
      </c>
    </row>
    <row r="53" spans="1:6">
      <c r="A53" s="1"/>
      <c r="B53" s="34" t="s">
        <v>52</v>
      </c>
      <c r="C53" s="50" t="s">
        <v>53</v>
      </c>
      <c r="D53" s="36">
        <v>21413.450999999997</v>
      </c>
    </row>
    <row r="54" spans="1:6">
      <c r="A54" s="1"/>
      <c r="B54" s="34" t="s">
        <v>54</v>
      </c>
      <c r="C54" s="50" t="s">
        <v>55</v>
      </c>
      <c r="D54" s="36"/>
    </row>
    <row r="55" spans="1:6">
      <c r="A55" s="1"/>
      <c r="B55" s="37" t="s">
        <v>56</v>
      </c>
      <c r="C55" s="52" t="s">
        <v>57</v>
      </c>
      <c r="D55" s="39"/>
    </row>
    <row r="56" spans="1:6">
      <c r="A56" s="1"/>
      <c r="B56" s="37"/>
      <c r="C56" s="52" t="s">
        <v>58</v>
      </c>
      <c r="D56" s="39"/>
    </row>
    <row r="57" spans="1:6">
      <c r="A57" s="1"/>
      <c r="B57" s="37"/>
      <c r="C57" s="52" t="s">
        <v>59</v>
      </c>
      <c r="D57" s="39"/>
    </row>
    <row r="58" spans="1:6">
      <c r="A58" s="1"/>
      <c r="B58" s="37"/>
      <c r="C58" s="52" t="s">
        <v>60</v>
      </c>
      <c r="D58" s="39"/>
    </row>
    <row r="59" spans="1:6">
      <c r="A59" s="1"/>
      <c r="B59" s="37"/>
      <c r="C59" s="52" t="s">
        <v>61</v>
      </c>
      <c r="D59" s="39"/>
    </row>
    <row r="60" spans="1:6">
      <c r="A60" s="1"/>
      <c r="B60" s="37"/>
      <c r="C60" s="52" t="s">
        <v>62</v>
      </c>
      <c r="D60" s="39"/>
    </row>
    <row r="61" spans="1:6">
      <c r="A61" s="1"/>
      <c r="B61" s="37"/>
      <c r="C61" s="52" t="s">
        <v>63</v>
      </c>
      <c r="D61" s="39"/>
    </row>
    <row r="62" spans="1:6">
      <c r="B62" s="59" t="s">
        <v>64</v>
      </c>
      <c r="C62" s="52" t="s">
        <v>65</v>
      </c>
      <c r="D62" s="60"/>
    </row>
    <row r="63" spans="1:6">
      <c r="B63" s="59" t="s">
        <v>66</v>
      </c>
      <c r="C63" s="52" t="s">
        <v>67</v>
      </c>
      <c r="D63" s="60"/>
    </row>
    <row r="64" spans="1:6">
      <c r="A64" s="1"/>
      <c r="B64" s="48"/>
      <c r="C64" s="61"/>
      <c r="D64" s="53"/>
    </row>
    <row r="65" spans="1:8">
      <c r="A65" s="1"/>
      <c r="B65" s="62" t="s">
        <v>68</v>
      </c>
      <c r="C65" s="63" t="s">
        <v>69</v>
      </c>
      <c r="D65" s="39">
        <v>23662375.577000003</v>
      </c>
    </row>
    <row r="66" spans="1:8">
      <c r="A66" s="1"/>
      <c r="B66" s="34" t="s">
        <v>9</v>
      </c>
      <c r="C66" s="64" t="s">
        <v>70</v>
      </c>
      <c r="D66" s="36">
        <v>24760607.438999999</v>
      </c>
    </row>
    <row r="67" spans="1:8">
      <c r="A67" s="1"/>
      <c r="B67" s="65"/>
      <c r="C67" s="52" t="s">
        <v>35</v>
      </c>
      <c r="D67" s="39"/>
    </row>
    <row r="68" spans="1:8">
      <c r="A68" s="25"/>
      <c r="B68" s="54" t="s">
        <v>11</v>
      </c>
      <c r="C68" s="52" t="s">
        <v>71</v>
      </c>
      <c r="D68" s="66">
        <f>D69+D71</f>
        <v>9389597.6620000005</v>
      </c>
    </row>
    <row r="69" spans="1:8">
      <c r="B69" s="37" t="s">
        <v>72</v>
      </c>
      <c r="C69" s="52" t="s">
        <v>73</v>
      </c>
      <c r="D69" s="39">
        <v>8203849.9519999996</v>
      </c>
      <c r="F69" s="67"/>
      <c r="G69" s="42"/>
      <c r="H69" s="42"/>
    </row>
    <row r="70" spans="1:8" ht="32.25" customHeight="1">
      <c r="B70" s="37"/>
      <c r="C70" s="68" t="s">
        <v>74</v>
      </c>
      <c r="D70" s="39">
        <v>117281.9</v>
      </c>
      <c r="F70" s="67"/>
      <c r="G70" s="42"/>
      <c r="H70" s="42"/>
    </row>
    <row r="71" spans="1:8">
      <c r="B71" s="37" t="s">
        <v>75</v>
      </c>
      <c r="C71" s="52" t="s">
        <v>76</v>
      </c>
      <c r="D71" s="39">
        <v>1185747.7100000002</v>
      </c>
      <c r="F71" s="69"/>
      <c r="G71" s="42"/>
      <c r="H71" s="42"/>
    </row>
    <row r="72" spans="1:8">
      <c r="A72" s="1"/>
      <c r="B72" s="37" t="s">
        <v>13</v>
      </c>
      <c r="C72" s="52" t="s">
        <v>77</v>
      </c>
      <c r="D72" s="39">
        <v>10251405.487</v>
      </c>
    </row>
    <row r="73" spans="1:8">
      <c r="A73" s="1"/>
      <c r="B73" s="37" t="s">
        <v>15</v>
      </c>
      <c r="C73" s="52" t="s">
        <v>78</v>
      </c>
      <c r="D73" s="60">
        <v>2718866.6959999995</v>
      </c>
    </row>
    <row r="74" spans="1:8">
      <c r="B74" s="65"/>
      <c r="C74" s="56" t="s">
        <v>35</v>
      </c>
      <c r="D74" s="39"/>
    </row>
    <row r="75" spans="1:8">
      <c r="B75" s="37" t="s">
        <v>79</v>
      </c>
      <c r="C75" s="70" t="s">
        <v>80</v>
      </c>
      <c r="D75" s="39">
        <v>153136.06400000001</v>
      </c>
    </row>
    <row r="76" spans="1:8">
      <c r="B76" s="37" t="s">
        <v>17</v>
      </c>
      <c r="C76" s="38" t="s">
        <v>81</v>
      </c>
      <c r="D76" s="39">
        <v>494628.17300000001</v>
      </c>
    </row>
    <row r="77" spans="1:8">
      <c r="B77" s="37" t="s">
        <v>19</v>
      </c>
      <c r="C77" s="38" t="s">
        <v>82</v>
      </c>
      <c r="D77" s="39">
        <v>196000</v>
      </c>
    </row>
    <row r="78" spans="1:8">
      <c r="B78" s="65"/>
      <c r="C78" s="71"/>
      <c r="D78" s="39"/>
    </row>
    <row r="79" spans="1:8">
      <c r="A79" s="1"/>
      <c r="B79" s="72" t="s">
        <v>27</v>
      </c>
      <c r="C79" s="73" t="s">
        <v>83</v>
      </c>
      <c r="D79" s="36">
        <v>1091933.7560000001</v>
      </c>
    </row>
    <row r="80" spans="1:8">
      <c r="A80" s="1"/>
      <c r="B80" s="65"/>
      <c r="C80" s="74" t="s">
        <v>84</v>
      </c>
      <c r="D80" s="39"/>
    </row>
    <row r="81" spans="1:49">
      <c r="A81" s="1"/>
      <c r="B81" s="65" t="s">
        <v>85</v>
      </c>
      <c r="C81" s="75" t="s">
        <v>86</v>
      </c>
      <c r="D81" s="39">
        <f>SUM(D82:D85)</f>
        <v>9291.262999999999</v>
      </c>
    </row>
    <row r="82" spans="1:49">
      <c r="A82" s="1"/>
      <c r="B82" s="65" t="s">
        <v>87</v>
      </c>
      <c r="C82" s="55" t="s">
        <v>88</v>
      </c>
      <c r="D82" s="33">
        <v>3879.3829999999998</v>
      </c>
    </row>
    <row r="83" spans="1:49">
      <c r="A83" s="1"/>
      <c r="B83" s="65" t="s">
        <v>89</v>
      </c>
      <c r="C83" s="55" t="s">
        <v>90</v>
      </c>
      <c r="D83" s="33">
        <v>37.667999999999999</v>
      </c>
    </row>
    <row r="84" spans="1:49">
      <c r="A84" s="1"/>
      <c r="B84" s="65" t="s">
        <v>91</v>
      </c>
      <c r="C84" s="55" t="s">
        <v>92</v>
      </c>
      <c r="D84" s="33">
        <v>3150</v>
      </c>
    </row>
    <row r="85" spans="1:49" s="1" customFormat="1">
      <c r="B85" s="54" t="s">
        <v>93</v>
      </c>
      <c r="C85" s="56" t="s">
        <v>94</v>
      </c>
      <c r="D85" s="76">
        <v>2224.212</v>
      </c>
      <c r="E85" s="77"/>
    </row>
    <row r="86" spans="1:49">
      <c r="B86" s="54" t="s">
        <v>49</v>
      </c>
      <c r="C86" s="78" t="s">
        <v>78</v>
      </c>
      <c r="D86" s="39">
        <f>SUM(D87:D89)</f>
        <v>164717.42799999999</v>
      </c>
      <c r="E86" s="13">
        <v>0</v>
      </c>
      <c r="F86" s="79">
        <f>D86+E86</f>
        <v>164717.42799999999</v>
      </c>
    </row>
    <row r="87" spans="1:49" ht="16.5" customHeight="1">
      <c r="B87" s="54" t="s">
        <v>95</v>
      </c>
      <c r="C87" s="80" t="s">
        <v>96</v>
      </c>
      <c r="D87" s="39">
        <v>134732.64499999999</v>
      </c>
      <c r="E87" s="81"/>
      <c r="F87" s="82"/>
    </row>
    <row r="88" spans="1:49" ht="16.5" customHeight="1">
      <c r="B88" s="54" t="s">
        <v>97</v>
      </c>
      <c r="C88" s="80" t="s">
        <v>98</v>
      </c>
      <c r="D88" s="39">
        <v>21861.226999999999</v>
      </c>
      <c r="E88" s="81"/>
      <c r="F88" s="82"/>
    </row>
    <row r="89" spans="1:49" ht="16.5" customHeight="1">
      <c r="B89" s="54" t="s">
        <v>99</v>
      </c>
      <c r="C89" s="80" t="s">
        <v>100</v>
      </c>
      <c r="D89" s="39">
        <v>8123.5559999999996</v>
      </c>
      <c r="E89" s="81"/>
      <c r="F89" s="82"/>
    </row>
    <row r="90" spans="1:49">
      <c r="B90" s="54" t="s">
        <v>101</v>
      </c>
      <c r="C90" s="78" t="s">
        <v>102</v>
      </c>
      <c r="D90" s="39">
        <v>36920.466999999997</v>
      </c>
      <c r="E90" s="83"/>
      <c r="F90" s="79"/>
      <c r="G90" s="42"/>
    </row>
    <row r="91" spans="1:49">
      <c r="A91" s="1"/>
      <c r="B91" s="65"/>
      <c r="C91" s="84"/>
      <c r="D91" s="39"/>
    </row>
    <row r="92" spans="1:49" s="19" customFormat="1">
      <c r="A92" s="42"/>
      <c r="B92" s="85" t="s">
        <v>103</v>
      </c>
      <c r="C92" s="64" t="s">
        <v>104</v>
      </c>
      <c r="D92" s="36">
        <v>6298.1059999999998</v>
      </c>
      <c r="E92" s="86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</row>
    <row r="93" spans="1:49" s="19" customFormat="1">
      <c r="A93" s="42"/>
      <c r="B93" s="85"/>
      <c r="C93" s="64"/>
      <c r="D93" s="36"/>
      <c r="E93" s="86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</row>
    <row r="94" spans="1:49">
      <c r="A94" s="25"/>
      <c r="B94" s="48" t="s">
        <v>105</v>
      </c>
      <c r="C94" s="49" t="s">
        <v>106</v>
      </c>
      <c r="D94" s="39">
        <v>1849862.558</v>
      </c>
    </row>
    <row r="95" spans="1:49" s="1" customFormat="1">
      <c r="B95" s="87"/>
      <c r="C95" s="88"/>
      <c r="D95" s="89"/>
      <c r="E95" s="4"/>
    </row>
    <row r="96" spans="1:49" s="1" customFormat="1" ht="15.75" customHeight="1">
      <c r="B96" s="420" t="s">
        <v>107</v>
      </c>
      <c r="C96" s="421"/>
      <c r="D96" s="90"/>
      <c r="E96" s="4"/>
    </row>
    <row r="97" spans="1:7">
      <c r="A97" s="1"/>
      <c r="B97" s="91" t="s">
        <v>2</v>
      </c>
      <c r="C97" s="92" t="s">
        <v>108</v>
      </c>
      <c r="D97" s="20" t="s">
        <v>4</v>
      </c>
      <c r="E97" s="23"/>
      <c r="G97" s="45"/>
    </row>
    <row r="98" spans="1:7">
      <c r="A98" s="1"/>
      <c r="B98" s="93"/>
      <c r="C98" s="94"/>
      <c r="D98" s="22" t="s">
        <v>5</v>
      </c>
      <c r="E98" s="28"/>
      <c r="G98" s="45"/>
    </row>
    <row r="99" spans="1:7">
      <c r="A99" s="1"/>
      <c r="B99" s="93"/>
      <c r="C99" s="94"/>
      <c r="D99" s="22" t="s">
        <v>6</v>
      </c>
      <c r="E99" s="28"/>
      <c r="G99" s="45"/>
    </row>
    <row r="100" spans="1:7">
      <c r="A100" s="1"/>
      <c r="B100" s="26"/>
      <c r="C100" s="27">
        <v>1</v>
      </c>
      <c r="D100" s="29">
        <v>2</v>
      </c>
      <c r="E100" s="23"/>
      <c r="G100" s="47"/>
    </row>
    <row r="101" spans="1:7">
      <c r="B101" s="62" t="s">
        <v>109</v>
      </c>
      <c r="C101" s="95" t="s">
        <v>110</v>
      </c>
      <c r="D101" s="39">
        <f>D21-D39-D65-D94</f>
        <v>-5268579.1640000027</v>
      </c>
    </row>
    <row r="102" spans="1:7" s="1" customFormat="1">
      <c r="A102" s="11"/>
      <c r="D102" s="89"/>
      <c r="E102" s="77"/>
    </row>
    <row r="103" spans="1:7" s="1" customFormat="1" ht="31.5" customHeight="1">
      <c r="A103" s="11"/>
      <c r="B103" s="411" t="s">
        <v>111</v>
      </c>
      <c r="C103" s="411"/>
      <c r="D103" s="90"/>
      <c r="E103" s="77"/>
    </row>
    <row r="104" spans="1:7">
      <c r="B104" s="91" t="s">
        <v>2</v>
      </c>
      <c r="C104" s="92" t="s">
        <v>108</v>
      </c>
      <c r="D104" s="20" t="s">
        <v>4</v>
      </c>
      <c r="E104" s="28"/>
      <c r="F104" s="45"/>
      <c r="G104" s="45"/>
    </row>
    <row r="105" spans="1:7">
      <c r="B105" s="93"/>
      <c r="C105" s="94"/>
      <c r="D105" s="22" t="s">
        <v>5</v>
      </c>
      <c r="E105" s="28"/>
      <c r="F105" s="45"/>
      <c r="G105" s="45"/>
    </row>
    <row r="106" spans="1:7">
      <c r="B106" s="26"/>
      <c r="C106" s="27"/>
      <c r="D106" s="22" t="s">
        <v>6</v>
      </c>
      <c r="E106" s="23"/>
      <c r="F106" s="46"/>
      <c r="G106" s="47"/>
    </row>
    <row r="107" spans="1:7">
      <c r="A107" s="42"/>
      <c r="B107" s="26"/>
      <c r="C107" s="27">
        <v>1</v>
      </c>
      <c r="D107" s="29">
        <v>2</v>
      </c>
      <c r="E107" s="23"/>
      <c r="F107" s="46"/>
      <c r="G107" s="47"/>
    </row>
    <row r="108" spans="1:7">
      <c r="A108" s="42"/>
      <c r="B108" s="48" t="s">
        <v>112</v>
      </c>
      <c r="C108" s="94" t="s">
        <v>113</v>
      </c>
      <c r="D108" s="33">
        <v>5268579.163999998</v>
      </c>
      <c r="E108" s="13">
        <f>D101+D108</f>
        <v>0</v>
      </c>
    </row>
    <row r="109" spans="1:7" s="1" customFormat="1">
      <c r="D109" s="6"/>
      <c r="E109" s="77"/>
    </row>
    <row r="110" spans="1:7" s="97" customFormat="1" ht="52.5" customHeight="1">
      <c r="A110" s="1"/>
      <c r="B110" s="411" t="s">
        <v>114</v>
      </c>
      <c r="C110" s="411"/>
      <c r="D110" s="90"/>
      <c r="E110" s="96"/>
      <c r="G110" s="1"/>
    </row>
    <row r="111" spans="1:7" s="101" customFormat="1">
      <c r="A111" s="1"/>
      <c r="B111" s="91" t="s">
        <v>2</v>
      </c>
      <c r="C111" s="98" t="s">
        <v>115</v>
      </c>
      <c r="D111" s="20" t="s">
        <v>4</v>
      </c>
      <c r="E111" s="99"/>
      <c r="F111" s="100"/>
      <c r="G111" s="13"/>
    </row>
    <row r="112" spans="1:7" s="101" customFormat="1">
      <c r="A112" s="1"/>
      <c r="B112" s="102"/>
      <c r="C112" s="103"/>
      <c r="D112" s="22" t="s">
        <v>5</v>
      </c>
      <c r="E112" s="104"/>
    </row>
    <row r="113" spans="1:5" s="101" customFormat="1">
      <c r="A113" s="11"/>
      <c r="B113" s="102"/>
      <c r="C113" s="103"/>
      <c r="D113" s="22" t="s">
        <v>6</v>
      </c>
      <c r="E113" s="104"/>
    </row>
    <row r="114" spans="1:5" s="108" customFormat="1">
      <c r="A114" s="11"/>
      <c r="B114" s="105"/>
      <c r="C114" s="106">
        <v>1</v>
      </c>
      <c r="D114" s="29">
        <v>2</v>
      </c>
      <c r="E114" s="107"/>
    </row>
    <row r="115" spans="1:5" s="112" customFormat="1">
      <c r="A115" s="11"/>
      <c r="B115" s="109" t="s">
        <v>9</v>
      </c>
      <c r="C115" s="110" t="s">
        <v>116</v>
      </c>
      <c r="D115" s="111"/>
    </row>
    <row r="116" spans="1:5" s="112" customFormat="1" ht="31.5">
      <c r="A116" s="11"/>
      <c r="B116" s="109" t="s">
        <v>11</v>
      </c>
      <c r="C116" s="113" t="s">
        <v>117</v>
      </c>
      <c r="D116" s="114">
        <v>87766.067999999999</v>
      </c>
    </row>
    <row r="117" spans="1:5" s="112" customFormat="1" ht="31.5">
      <c r="A117" s="1"/>
      <c r="B117" s="109" t="s">
        <v>13</v>
      </c>
      <c r="C117" s="113" t="s">
        <v>118</v>
      </c>
      <c r="D117" s="114">
        <v>3000</v>
      </c>
    </row>
    <row r="118" spans="1:5" s="112" customFormat="1">
      <c r="A118" s="1"/>
      <c r="B118" s="115" t="s">
        <v>27</v>
      </c>
      <c r="C118" s="116" t="s">
        <v>119</v>
      </c>
      <c r="D118" s="114"/>
    </row>
    <row r="119" spans="1:5" s="112" customFormat="1">
      <c r="A119" s="1"/>
      <c r="B119" s="115" t="s">
        <v>85</v>
      </c>
      <c r="C119" s="113" t="s">
        <v>120</v>
      </c>
      <c r="D119" s="114">
        <v>13803</v>
      </c>
    </row>
    <row r="120" spans="1:5" s="112" customFormat="1" ht="51" customHeight="1">
      <c r="A120" s="7"/>
      <c r="B120" s="115" t="s">
        <v>49</v>
      </c>
      <c r="C120" s="113" t="s">
        <v>121</v>
      </c>
      <c r="D120" s="114">
        <v>79999.999000000011</v>
      </c>
    </row>
    <row r="121" spans="1:5" s="112" customFormat="1" ht="31.5">
      <c r="A121" s="11"/>
      <c r="B121" s="115" t="s">
        <v>101</v>
      </c>
      <c r="C121" s="113" t="s">
        <v>122</v>
      </c>
      <c r="D121" s="114">
        <v>5606.2809999999999</v>
      </c>
    </row>
    <row r="122" spans="1:5" s="112" customFormat="1" ht="47.25">
      <c r="A122" s="11"/>
      <c r="B122" s="115" t="s">
        <v>123</v>
      </c>
      <c r="C122" s="113" t="s">
        <v>124</v>
      </c>
      <c r="D122" s="114">
        <v>35885.934000000001</v>
      </c>
    </row>
    <row r="123" spans="1:5" s="112" customFormat="1">
      <c r="A123" s="11"/>
      <c r="B123" s="115" t="s">
        <v>125</v>
      </c>
      <c r="C123" s="113" t="s">
        <v>126</v>
      </c>
      <c r="D123" s="114">
        <v>4900.9350000000004</v>
      </c>
    </row>
    <row r="124" spans="1:5" s="112" customFormat="1" ht="47.25">
      <c r="A124" s="11"/>
      <c r="B124" s="115" t="s">
        <v>127</v>
      </c>
      <c r="C124" s="113" t="s">
        <v>128</v>
      </c>
      <c r="D124" s="114">
        <v>5243.683</v>
      </c>
    </row>
    <row r="125" spans="1:5" s="112" customFormat="1" ht="31.5">
      <c r="A125" s="1"/>
      <c r="B125" s="115" t="s">
        <v>129</v>
      </c>
      <c r="C125" s="113" t="s">
        <v>130</v>
      </c>
      <c r="D125" s="114">
        <v>16000</v>
      </c>
    </row>
    <row r="126" spans="1:5" s="112" customFormat="1" ht="47.25">
      <c r="A126" s="1"/>
      <c r="B126" s="115" t="s">
        <v>131</v>
      </c>
      <c r="C126" s="113" t="s">
        <v>132</v>
      </c>
      <c r="D126" s="114">
        <v>1686.288</v>
      </c>
    </row>
    <row r="127" spans="1:5" s="112" customFormat="1" ht="66.75" customHeight="1">
      <c r="A127" s="1"/>
      <c r="B127" s="109" t="s">
        <v>133</v>
      </c>
      <c r="C127" s="113" t="s">
        <v>134</v>
      </c>
      <c r="D127" s="114">
        <v>14909.071</v>
      </c>
    </row>
    <row r="128" spans="1:5" s="112" customFormat="1" ht="21" customHeight="1">
      <c r="A128" s="7"/>
      <c r="B128" s="109" t="s">
        <v>135</v>
      </c>
      <c r="C128" s="113" t="s">
        <v>136</v>
      </c>
      <c r="D128" s="114">
        <v>7800</v>
      </c>
    </row>
    <row r="129" spans="1:4" s="112" customFormat="1" ht="38.25" customHeight="1">
      <c r="A129" s="101"/>
      <c r="B129" s="109" t="s">
        <v>137</v>
      </c>
      <c r="C129" s="113" t="s">
        <v>138</v>
      </c>
      <c r="D129" s="117" t="s">
        <v>139</v>
      </c>
    </row>
    <row r="130" spans="1:4" s="112" customFormat="1">
      <c r="A130" s="101"/>
      <c r="B130" s="115" t="s">
        <v>29</v>
      </c>
      <c r="C130" s="116" t="s">
        <v>140</v>
      </c>
      <c r="D130" s="114"/>
    </row>
    <row r="131" spans="1:4" s="112" customFormat="1">
      <c r="A131" s="101"/>
      <c r="B131" s="115" t="s">
        <v>141</v>
      </c>
      <c r="C131" s="113" t="s">
        <v>142</v>
      </c>
      <c r="D131" s="114">
        <v>134151</v>
      </c>
    </row>
    <row r="132" spans="1:4" s="112" customFormat="1" ht="30" customHeight="1">
      <c r="A132" s="108"/>
      <c r="B132" s="115" t="s">
        <v>143</v>
      </c>
      <c r="C132" s="113" t="s">
        <v>144</v>
      </c>
      <c r="D132" s="114">
        <v>8519.0529999999999</v>
      </c>
    </row>
    <row r="133" spans="1:4" s="112" customFormat="1" ht="51" customHeight="1">
      <c r="A133" s="1"/>
      <c r="B133" s="115" t="s">
        <v>145</v>
      </c>
      <c r="C133" s="113" t="s">
        <v>146</v>
      </c>
      <c r="D133" s="114">
        <v>2000</v>
      </c>
    </row>
    <row r="134" spans="1:4" s="112" customFormat="1" ht="46.5" customHeight="1">
      <c r="A134" s="1"/>
      <c r="B134" s="109" t="s">
        <v>147</v>
      </c>
      <c r="C134" s="113" t="s">
        <v>148</v>
      </c>
      <c r="D134" s="114">
        <v>30000</v>
      </c>
    </row>
    <row r="135" spans="1:4" s="112" customFormat="1" ht="35.25" customHeight="1">
      <c r="A135" s="1"/>
      <c r="B135" s="109" t="s">
        <v>149</v>
      </c>
      <c r="C135" s="113" t="s">
        <v>150</v>
      </c>
      <c r="D135" s="114">
        <v>1500</v>
      </c>
    </row>
    <row r="136" spans="1:4" s="112" customFormat="1">
      <c r="A136" s="1"/>
      <c r="B136" s="115" t="s">
        <v>52</v>
      </c>
      <c r="C136" s="116" t="s">
        <v>151</v>
      </c>
      <c r="D136" s="114"/>
    </row>
    <row r="137" spans="1:4" s="112" customFormat="1" ht="31.5">
      <c r="A137" s="1"/>
      <c r="B137" s="115" t="s">
        <v>152</v>
      </c>
      <c r="C137" s="113" t="s">
        <v>153</v>
      </c>
      <c r="D137" s="114">
        <v>15700</v>
      </c>
    </row>
    <row r="138" spans="1:4" s="112" customFormat="1" ht="31.5">
      <c r="A138" s="1"/>
      <c r="B138" s="115" t="s">
        <v>154</v>
      </c>
      <c r="C138" s="113" t="s">
        <v>155</v>
      </c>
      <c r="D138" s="114">
        <v>100000</v>
      </c>
    </row>
    <row r="139" spans="1:4" s="112" customFormat="1" ht="31.5">
      <c r="A139" s="1"/>
      <c r="B139" s="115" t="s">
        <v>156</v>
      </c>
      <c r="C139" s="113" t="s">
        <v>157</v>
      </c>
      <c r="D139" s="114">
        <v>544380.46</v>
      </c>
    </row>
    <row r="140" spans="1:4" s="112" customFormat="1">
      <c r="A140" s="1"/>
      <c r="B140" s="115" t="s">
        <v>158</v>
      </c>
      <c r="C140" s="113" t="s">
        <v>159</v>
      </c>
      <c r="D140" s="114">
        <v>40000</v>
      </c>
    </row>
    <row r="141" spans="1:4" s="112" customFormat="1" ht="34.5" customHeight="1">
      <c r="A141" s="1"/>
      <c r="B141" s="109" t="s">
        <v>160</v>
      </c>
      <c r="C141" s="113" t="s">
        <v>161</v>
      </c>
      <c r="D141" s="114">
        <v>75000</v>
      </c>
    </row>
    <row r="142" spans="1:4" s="112" customFormat="1">
      <c r="A142" s="1"/>
      <c r="B142" s="115" t="s">
        <v>54</v>
      </c>
      <c r="C142" s="116" t="s">
        <v>162</v>
      </c>
      <c r="D142" s="114"/>
    </row>
    <row r="143" spans="1:4" s="112" customFormat="1" ht="31.5">
      <c r="A143" s="1"/>
      <c r="B143" s="115" t="s">
        <v>56</v>
      </c>
      <c r="C143" s="113" t="s">
        <v>163</v>
      </c>
      <c r="D143" s="114">
        <v>9947.8430000000008</v>
      </c>
    </row>
    <row r="144" spans="1:4" s="112" customFormat="1">
      <c r="A144" s="1"/>
      <c r="B144" s="115" t="s">
        <v>164</v>
      </c>
      <c r="C144" s="116" t="s">
        <v>165</v>
      </c>
      <c r="D144" s="114"/>
    </row>
    <row r="145" spans="1:4" s="112" customFormat="1" ht="58.5" customHeight="1">
      <c r="A145" s="1"/>
      <c r="B145" s="115" t="s">
        <v>166</v>
      </c>
      <c r="C145" s="113" t="s">
        <v>167</v>
      </c>
      <c r="D145" s="114">
        <v>17665</v>
      </c>
    </row>
    <row r="146" spans="1:4" s="112" customFormat="1" ht="36" customHeight="1">
      <c r="A146" s="1"/>
      <c r="B146" s="115" t="s">
        <v>168</v>
      </c>
      <c r="C146" s="113" t="s">
        <v>169</v>
      </c>
      <c r="D146" s="114">
        <v>400</v>
      </c>
    </row>
    <row r="147" spans="1:4" s="112" customFormat="1" ht="46.5" customHeight="1">
      <c r="A147" s="1"/>
      <c r="B147" s="109" t="s">
        <v>170</v>
      </c>
      <c r="C147" s="113" t="s">
        <v>171</v>
      </c>
      <c r="D147" s="114">
        <v>1572</v>
      </c>
    </row>
    <row r="148" spans="1:4" s="112" customFormat="1" ht="46.5" customHeight="1">
      <c r="A148" s="1"/>
      <c r="B148" s="109" t="s">
        <v>172</v>
      </c>
      <c r="C148" s="113" t="s">
        <v>173</v>
      </c>
      <c r="D148" s="114">
        <v>10757.316999999999</v>
      </c>
    </row>
    <row r="149" spans="1:4" s="112" customFormat="1" ht="46.5" customHeight="1">
      <c r="A149" s="1"/>
      <c r="B149" s="109" t="s">
        <v>174</v>
      </c>
      <c r="C149" s="113" t="s">
        <v>175</v>
      </c>
      <c r="D149" s="114">
        <v>1500</v>
      </c>
    </row>
    <row r="150" spans="1:4" s="112" customFormat="1">
      <c r="A150" s="1"/>
      <c r="B150" s="115" t="s">
        <v>176</v>
      </c>
      <c r="C150" s="116" t="s">
        <v>177</v>
      </c>
      <c r="D150" s="114"/>
    </row>
    <row r="151" spans="1:4" s="112" customFormat="1">
      <c r="A151" s="1"/>
      <c r="B151" s="115" t="s">
        <v>178</v>
      </c>
      <c r="C151" s="113" t="s">
        <v>179</v>
      </c>
      <c r="D151" s="117" t="s">
        <v>139</v>
      </c>
    </row>
    <row r="152" spans="1:4" s="112" customFormat="1" ht="94.5">
      <c r="A152" s="1"/>
      <c r="B152" s="115" t="s">
        <v>180</v>
      </c>
      <c r="C152" s="113" t="s">
        <v>181</v>
      </c>
      <c r="D152" s="114">
        <v>4194.3220000000001</v>
      </c>
    </row>
    <row r="153" spans="1:4" s="112" customFormat="1">
      <c r="A153" s="1"/>
      <c r="B153" s="115" t="s">
        <v>182</v>
      </c>
      <c r="C153" s="113" t="s">
        <v>183</v>
      </c>
      <c r="D153" s="114">
        <v>2069</v>
      </c>
    </row>
    <row r="154" spans="1:4" s="112" customFormat="1">
      <c r="A154" s="1"/>
      <c r="B154" s="115" t="s">
        <v>184</v>
      </c>
      <c r="C154" s="116" t="s">
        <v>185</v>
      </c>
      <c r="D154" s="114"/>
    </row>
    <row r="155" spans="1:4" s="112" customFormat="1" ht="37.5" customHeight="1">
      <c r="A155" s="1"/>
      <c r="B155" s="115" t="s">
        <v>186</v>
      </c>
      <c r="C155" s="113" t="s">
        <v>187</v>
      </c>
      <c r="D155" s="114">
        <v>363000</v>
      </c>
    </row>
    <row r="156" spans="1:4" s="112" customFormat="1" ht="33" customHeight="1">
      <c r="A156" s="1"/>
      <c r="B156" s="109" t="s">
        <v>188</v>
      </c>
      <c r="C156" s="113" t="s">
        <v>189</v>
      </c>
      <c r="D156" s="114">
        <v>20000</v>
      </c>
    </row>
    <row r="157" spans="1:4" s="112" customFormat="1" ht="36.75" customHeight="1">
      <c r="A157" s="1"/>
      <c r="B157" s="109" t="s">
        <v>190</v>
      </c>
      <c r="C157" s="113" t="s">
        <v>191</v>
      </c>
      <c r="D157" s="114">
        <v>6000</v>
      </c>
    </row>
    <row r="158" spans="1:4" s="112" customFormat="1" ht="35.25" customHeight="1">
      <c r="A158" s="1"/>
      <c r="B158" s="109" t="s">
        <v>192</v>
      </c>
      <c r="C158" s="113" t="s">
        <v>193</v>
      </c>
      <c r="D158" s="114">
        <v>2000</v>
      </c>
    </row>
    <row r="159" spans="1:4" s="112" customFormat="1">
      <c r="A159" s="1"/>
      <c r="B159" s="115" t="s">
        <v>194</v>
      </c>
      <c r="C159" s="116" t="s">
        <v>195</v>
      </c>
      <c r="D159" s="114"/>
    </row>
    <row r="160" spans="1:4" s="112" customFormat="1" ht="96" customHeight="1">
      <c r="A160" s="1"/>
      <c r="B160" s="109" t="s">
        <v>196</v>
      </c>
      <c r="C160" s="113" t="s">
        <v>197</v>
      </c>
      <c r="D160" s="114">
        <v>150000</v>
      </c>
    </row>
    <row r="161" spans="1:5" s="112" customFormat="1" ht="31.5">
      <c r="A161" s="1"/>
      <c r="B161" s="115" t="s">
        <v>198</v>
      </c>
      <c r="C161" s="113" t="s">
        <v>199</v>
      </c>
      <c r="D161" s="114">
        <v>5700</v>
      </c>
    </row>
    <row r="162" spans="1:5" s="112" customFormat="1">
      <c r="A162" s="1"/>
      <c r="B162" s="115" t="s">
        <v>200</v>
      </c>
      <c r="C162" s="113" t="s">
        <v>201</v>
      </c>
      <c r="D162" s="114">
        <v>1500</v>
      </c>
    </row>
    <row r="163" spans="1:5" s="112" customFormat="1" ht="31.5">
      <c r="A163" s="1"/>
      <c r="B163" s="115" t="s">
        <v>202</v>
      </c>
      <c r="C163" s="113" t="s">
        <v>203</v>
      </c>
      <c r="D163" s="114">
        <v>3700</v>
      </c>
    </row>
    <row r="164" spans="1:5" s="112" customFormat="1">
      <c r="A164" s="1"/>
      <c r="B164" s="115" t="s">
        <v>204</v>
      </c>
      <c r="C164" s="116" t="s">
        <v>205</v>
      </c>
      <c r="D164" s="114"/>
    </row>
    <row r="165" spans="1:5" s="112" customFormat="1" ht="36" customHeight="1">
      <c r="A165" s="1"/>
      <c r="B165" s="109" t="s">
        <v>206</v>
      </c>
      <c r="C165" s="113" t="s">
        <v>207</v>
      </c>
      <c r="D165" s="114">
        <v>8325</v>
      </c>
    </row>
    <row r="166" spans="1:5" s="112" customFormat="1" ht="39" customHeight="1">
      <c r="A166" s="1"/>
      <c r="B166" s="109" t="s">
        <v>208</v>
      </c>
      <c r="C166" s="113" t="s">
        <v>209</v>
      </c>
      <c r="D166" s="114">
        <v>2725</v>
      </c>
    </row>
    <row r="167" spans="1:5" s="112" customFormat="1">
      <c r="A167" s="1"/>
      <c r="B167" s="115" t="s">
        <v>210</v>
      </c>
      <c r="C167" s="116" t="s">
        <v>211</v>
      </c>
      <c r="D167" s="114"/>
    </row>
    <row r="168" spans="1:5" s="112" customFormat="1" ht="36" customHeight="1">
      <c r="A168" s="1"/>
      <c r="B168" s="109" t="s">
        <v>212</v>
      </c>
      <c r="C168" s="113" t="s">
        <v>213</v>
      </c>
      <c r="D168" s="114">
        <v>2900</v>
      </c>
    </row>
    <row r="169" spans="1:5" s="112" customFormat="1" ht="21.75" customHeight="1">
      <c r="A169" s="1"/>
      <c r="B169" s="109" t="s">
        <v>214</v>
      </c>
      <c r="C169" s="113" t="s">
        <v>215</v>
      </c>
      <c r="D169" s="114">
        <v>500</v>
      </c>
    </row>
    <row r="170" spans="1:5" s="112" customFormat="1" ht="21.75" customHeight="1">
      <c r="A170" s="1"/>
      <c r="B170" s="109" t="s">
        <v>216</v>
      </c>
      <c r="C170" s="113" t="s">
        <v>217</v>
      </c>
      <c r="D170" s="114">
        <v>311.8</v>
      </c>
    </row>
    <row r="171" spans="1:5" s="112" customFormat="1" ht="39" customHeight="1">
      <c r="A171" s="1"/>
      <c r="B171" s="109" t="s">
        <v>218</v>
      </c>
      <c r="C171" s="113" t="s">
        <v>219</v>
      </c>
      <c r="D171" s="114">
        <v>1300</v>
      </c>
    </row>
    <row r="172" spans="1:5" s="112" customFormat="1" ht="18" customHeight="1">
      <c r="A172" s="1"/>
      <c r="B172" s="109" t="s">
        <v>220</v>
      </c>
      <c r="C172" s="113" t="s">
        <v>221</v>
      </c>
      <c r="D172" s="114">
        <v>800</v>
      </c>
    </row>
    <row r="173" spans="1:5" s="112" customFormat="1" ht="24.75" customHeight="1">
      <c r="A173" s="1"/>
      <c r="B173" s="109" t="s">
        <v>222</v>
      </c>
      <c r="C173" s="113" t="s">
        <v>223</v>
      </c>
      <c r="D173" s="114">
        <v>500</v>
      </c>
    </row>
    <row r="174" spans="1:5" s="112" customFormat="1">
      <c r="A174" s="1"/>
      <c r="B174" s="115" t="s">
        <v>224</v>
      </c>
      <c r="C174" s="116" t="s">
        <v>225</v>
      </c>
      <c r="D174" s="114"/>
    </row>
    <row r="175" spans="1:5" s="112" customFormat="1" ht="37.5" customHeight="1">
      <c r="A175" s="1"/>
      <c r="B175" s="109" t="s">
        <v>226</v>
      </c>
      <c r="C175" s="113" t="s">
        <v>227</v>
      </c>
      <c r="D175" s="114">
        <v>25000</v>
      </c>
      <c r="E175" s="118">
        <v>0</v>
      </c>
    </row>
    <row r="176" spans="1:5" s="1" customFormat="1">
      <c r="C176" s="119"/>
      <c r="D176" s="6"/>
      <c r="E176" s="77"/>
    </row>
    <row r="177" spans="1:5">
      <c r="B177" s="12" t="s">
        <v>228</v>
      </c>
      <c r="C177" s="120"/>
      <c r="D177" s="15"/>
      <c r="E177" s="44"/>
    </row>
    <row r="178" spans="1:5">
      <c r="B178" s="17" t="s">
        <v>229</v>
      </c>
      <c r="C178" s="121"/>
      <c r="D178" s="94"/>
      <c r="E178" s="44"/>
    </row>
    <row r="179" spans="1:5">
      <c r="B179" s="91" t="s">
        <v>2</v>
      </c>
      <c r="C179" s="92" t="s">
        <v>3</v>
      </c>
      <c r="D179" s="20" t="s">
        <v>4</v>
      </c>
      <c r="E179" s="23"/>
    </row>
    <row r="180" spans="1:5">
      <c r="B180" s="93"/>
      <c r="C180" s="94"/>
      <c r="D180" s="22" t="s">
        <v>5</v>
      </c>
      <c r="E180" s="28"/>
    </row>
    <row r="181" spans="1:5">
      <c r="B181" s="93"/>
      <c r="C181" s="94"/>
      <c r="D181" s="22" t="s">
        <v>6</v>
      </c>
      <c r="E181" s="28"/>
    </row>
    <row r="182" spans="1:5">
      <c r="B182" s="26"/>
      <c r="C182" s="27">
        <v>1</v>
      </c>
      <c r="D182" s="122">
        <v>2</v>
      </c>
      <c r="E182" s="23"/>
    </row>
    <row r="183" spans="1:5">
      <c r="A183" s="1"/>
      <c r="B183" s="31" t="s">
        <v>7</v>
      </c>
      <c r="C183" s="123" t="s">
        <v>8</v>
      </c>
      <c r="D183" s="33">
        <f>D184+D189</f>
        <v>99988.09</v>
      </c>
    </row>
    <row r="184" spans="1:5">
      <c r="A184" s="1"/>
      <c r="B184" s="65" t="s">
        <v>9</v>
      </c>
      <c r="C184" s="124" t="s">
        <v>230</v>
      </c>
      <c r="D184" s="39">
        <f>SUM(D185:D188)</f>
        <v>99947.724999999991</v>
      </c>
    </row>
    <row r="185" spans="1:5">
      <c r="A185" s="1"/>
      <c r="B185" s="54" t="s">
        <v>11</v>
      </c>
      <c r="C185" s="125" t="s">
        <v>231</v>
      </c>
      <c r="D185" s="39">
        <v>83696.040999999997</v>
      </c>
    </row>
    <row r="186" spans="1:5">
      <c r="A186" s="1"/>
      <c r="B186" s="54" t="s">
        <v>13</v>
      </c>
      <c r="C186" s="125" t="s">
        <v>232</v>
      </c>
      <c r="D186" s="39">
        <v>1168.6320000000001</v>
      </c>
    </row>
    <row r="187" spans="1:5">
      <c r="A187" s="1"/>
      <c r="B187" s="54" t="s">
        <v>15</v>
      </c>
      <c r="C187" s="125" t="s">
        <v>233</v>
      </c>
      <c r="D187" s="39">
        <v>11461.214</v>
      </c>
    </row>
    <row r="188" spans="1:5">
      <c r="A188" s="1"/>
      <c r="B188" s="54" t="s">
        <v>17</v>
      </c>
      <c r="C188" s="125" t="s">
        <v>234</v>
      </c>
      <c r="D188" s="39">
        <v>3621.8380000000002</v>
      </c>
    </row>
    <row r="189" spans="1:5" s="19" customFormat="1">
      <c r="B189" s="126" t="s">
        <v>27</v>
      </c>
      <c r="C189" s="127" t="s">
        <v>30</v>
      </c>
      <c r="D189" s="39">
        <v>40.365000000000002</v>
      </c>
    </row>
    <row r="190" spans="1:5">
      <c r="A190" s="1"/>
      <c r="B190" s="65" t="s">
        <v>235</v>
      </c>
      <c r="C190" s="128" t="s">
        <v>33</v>
      </c>
      <c r="D190" s="39">
        <f>D191+D192</f>
        <v>1060567.5279999999</v>
      </c>
    </row>
    <row r="191" spans="1:5">
      <c r="A191" s="1"/>
      <c r="B191" s="65" t="s">
        <v>236</v>
      </c>
      <c r="C191" s="129" t="s">
        <v>34</v>
      </c>
      <c r="D191" s="39">
        <v>1032927.879</v>
      </c>
    </row>
    <row r="192" spans="1:5">
      <c r="A192" s="1"/>
      <c r="B192" s="65" t="s">
        <v>237</v>
      </c>
      <c r="C192" s="129" t="s">
        <v>46</v>
      </c>
      <c r="D192" s="39">
        <v>27639.649000000001</v>
      </c>
    </row>
    <row r="193" spans="1:10">
      <c r="A193" s="1"/>
      <c r="B193" s="65" t="s">
        <v>85</v>
      </c>
      <c r="C193" s="130" t="s">
        <v>238</v>
      </c>
      <c r="D193" s="39">
        <v>27639.649000000001</v>
      </c>
    </row>
    <row r="194" spans="1:10">
      <c r="A194" s="1"/>
      <c r="B194" s="65" t="s">
        <v>239</v>
      </c>
      <c r="C194" s="131" t="s">
        <v>240</v>
      </c>
      <c r="D194" s="39"/>
    </row>
    <row r="195" spans="1:10">
      <c r="A195" s="1"/>
      <c r="B195" s="65" t="s">
        <v>68</v>
      </c>
      <c r="C195" s="132" t="s">
        <v>241</v>
      </c>
      <c r="D195" s="39">
        <f>D196+D197+D200</f>
        <v>968056.03499999992</v>
      </c>
    </row>
    <row r="196" spans="1:10">
      <c r="A196" s="1"/>
      <c r="B196" s="65" t="s">
        <v>9</v>
      </c>
      <c r="C196" s="133" t="s">
        <v>242</v>
      </c>
      <c r="D196" s="39">
        <v>970054.87699999998</v>
      </c>
    </row>
    <row r="197" spans="1:10" s="134" customFormat="1">
      <c r="B197" s="135" t="s">
        <v>27</v>
      </c>
      <c r="C197" s="136" t="s">
        <v>243</v>
      </c>
      <c r="D197" s="39">
        <f>D198+D199</f>
        <v>27.539000000000001</v>
      </c>
    </row>
    <row r="198" spans="1:10" s="134" customFormat="1">
      <c r="B198" s="126" t="s">
        <v>85</v>
      </c>
      <c r="C198" s="137" t="s">
        <v>244</v>
      </c>
      <c r="D198" s="39">
        <v>30.292000000000002</v>
      </c>
    </row>
    <row r="199" spans="1:10" s="134" customFormat="1">
      <c r="B199" s="126" t="s">
        <v>49</v>
      </c>
      <c r="C199" s="137" t="s">
        <v>245</v>
      </c>
      <c r="D199" s="39">
        <v>-2.7530000000000001</v>
      </c>
    </row>
    <row r="200" spans="1:10" s="134" customFormat="1">
      <c r="B200" s="138" t="s">
        <v>29</v>
      </c>
      <c r="C200" s="136" t="s">
        <v>246</v>
      </c>
      <c r="D200" s="39">
        <f>D201</f>
        <v>-2026.3810000000001</v>
      </c>
    </row>
    <row r="201" spans="1:10" s="134" customFormat="1">
      <c r="B201" s="126" t="s">
        <v>141</v>
      </c>
      <c r="C201" s="137" t="s">
        <v>245</v>
      </c>
      <c r="D201" s="39">
        <v>-2026.3810000000001</v>
      </c>
    </row>
    <row r="202" spans="1:10">
      <c r="A202" s="1"/>
      <c r="B202" s="65" t="s">
        <v>247</v>
      </c>
      <c r="C202" s="139" t="s">
        <v>248</v>
      </c>
      <c r="D202" s="39">
        <f>D183-D190+D195</f>
        <v>7476.5969999999506</v>
      </c>
    </row>
    <row r="203" spans="1:10">
      <c r="A203" s="1"/>
      <c r="B203" s="65" t="s">
        <v>249</v>
      </c>
      <c r="C203" s="140" t="s">
        <v>250</v>
      </c>
      <c r="D203" s="141">
        <v>-7476.5969999999998</v>
      </c>
      <c r="E203" s="388">
        <f>D202+D203</f>
        <v>-4.9112713895738125E-11</v>
      </c>
    </row>
    <row r="204" spans="1:10" s="1" customFormat="1">
      <c r="B204" s="142"/>
      <c r="C204" s="143"/>
      <c r="D204" s="6"/>
      <c r="E204" s="77"/>
    </row>
    <row r="205" spans="1:10">
      <c r="B205" s="412" t="s">
        <v>251</v>
      </c>
      <c r="C205" s="412"/>
      <c r="D205" s="412"/>
      <c r="E205" s="144"/>
      <c r="F205" s="14"/>
      <c r="H205" s="1"/>
      <c r="I205" s="1"/>
      <c r="J205" s="1"/>
    </row>
    <row r="206" spans="1:10">
      <c r="B206" s="145"/>
      <c r="C206" s="92" t="s">
        <v>252</v>
      </c>
      <c r="D206" s="20" t="s">
        <v>4</v>
      </c>
      <c r="E206" s="14"/>
      <c r="G206" s="1"/>
      <c r="H206" s="1"/>
      <c r="I206" s="1"/>
    </row>
    <row r="207" spans="1:10">
      <c r="B207" s="146"/>
      <c r="C207" s="94"/>
      <c r="D207" s="22" t="s">
        <v>5</v>
      </c>
      <c r="E207" s="14"/>
      <c r="G207" s="1"/>
      <c r="H207" s="1"/>
      <c r="I207" s="1"/>
    </row>
    <row r="208" spans="1:10">
      <c r="B208" s="146"/>
      <c r="C208" s="94"/>
      <c r="D208" s="22" t="s">
        <v>6</v>
      </c>
      <c r="E208" s="14"/>
      <c r="G208" s="1"/>
      <c r="H208" s="1"/>
      <c r="I208" s="1"/>
    </row>
    <row r="209" spans="1:23">
      <c r="B209" s="147"/>
      <c r="C209" s="148">
        <v>1</v>
      </c>
      <c r="D209" s="122">
        <v>2</v>
      </c>
      <c r="E209" s="14"/>
      <c r="G209" s="1"/>
      <c r="H209" s="1"/>
      <c r="I209" s="1"/>
    </row>
    <row r="210" spans="1:23">
      <c r="A210" s="1"/>
      <c r="B210" s="149"/>
      <c r="C210" s="150" t="s">
        <v>253</v>
      </c>
      <c r="D210" s="151">
        <v>42128.860999999997</v>
      </c>
      <c r="G210" s="1"/>
      <c r="H210" s="1"/>
      <c r="I210" s="1"/>
    </row>
    <row r="211" spans="1:23">
      <c r="A211" s="1"/>
      <c r="B211" s="152"/>
      <c r="C211" s="153" t="s">
        <v>254</v>
      </c>
      <c r="D211" s="66">
        <v>25239.474999999999</v>
      </c>
      <c r="G211" s="1"/>
      <c r="H211" s="1"/>
      <c r="I211" s="1"/>
    </row>
    <row r="212" spans="1:23">
      <c r="A212" s="1"/>
      <c r="B212" s="152"/>
      <c r="C212" s="153" t="s">
        <v>255</v>
      </c>
      <c r="D212" s="66">
        <v>31697.758000000002</v>
      </c>
      <c r="G212" s="1"/>
      <c r="H212" s="1"/>
      <c r="I212" s="1"/>
    </row>
    <row r="213" spans="1:23">
      <c r="A213" s="1"/>
      <c r="B213" s="152"/>
      <c r="C213" s="153" t="s">
        <v>256</v>
      </c>
      <c r="D213" s="66">
        <v>386505.80699999997</v>
      </c>
      <c r="G213" s="1"/>
      <c r="H213" s="1"/>
      <c r="I213" s="1"/>
    </row>
    <row r="214" spans="1:23">
      <c r="A214" s="1"/>
      <c r="B214" s="152"/>
      <c r="C214" s="153" t="s">
        <v>257</v>
      </c>
      <c r="D214" s="66">
        <v>555801.853</v>
      </c>
      <c r="G214" s="1"/>
      <c r="H214" s="1"/>
      <c r="I214" s="1"/>
    </row>
    <row r="215" spans="1:23">
      <c r="A215" s="1"/>
      <c r="B215" s="152"/>
      <c r="C215" s="153" t="s">
        <v>258</v>
      </c>
      <c r="D215" s="66">
        <v>7706.7790000000005</v>
      </c>
      <c r="G215" s="1"/>
      <c r="H215" s="1"/>
      <c r="I215" s="1"/>
    </row>
    <row r="216" spans="1:23">
      <c r="A216" s="1"/>
      <c r="B216" s="152"/>
      <c r="C216" s="154" t="s">
        <v>259</v>
      </c>
      <c r="D216" s="66">
        <v>11486.995000000001</v>
      </c>
      <c r="G216" s="1"/>
      <c r="H216" s="1"/>
      <c r="I216" s="1"/>
    </row>
    <row r="217" spans="1:23">
      <c r="A217" s="1"/>
      <c r="B217" s="152"/>
      <c r="C217" s="386" t="s">
        <v>55</v>
      </c>
      <c r="D217" s="66">
        <v>0</v>
      </c>
      <c r="G217" s="1"/>
      <c r="H217" s="1"/>
      <c r="I217" s="1"/>
    </row>
    <row r="218" spans="1:23">
      <c r="A218" s="1"/>
      <c r="B218" s="155"/>
      <c r="C218" s="153" t="s">
        <v>260</v>
      </c>
      <c r="D218" s="39">
        <v>1060567.5280000002</v>
      </c>
      <c r="E218" s="13">
        <f>D190-D218</f>
        <v>0</v>
      </c>
      <c r="G218" s="1"/>
      <c r="H218" s="1"/>
      <c r="I218" s="1"/>
    </row>
    <row r="219" spans="1:23" s="1" customFormat="1">
      <c r="B219" s="142"/>
      <c r="C219" s="143"/>
      <c r="D219" s="6"/>
      <c r="E219" s="77"/>
    </row>
    <row r="220" spans="1:23" ht="33.75" customHeight="1">
      <c r="B220" s="413" t="s">
        <v>261</v>
      </c>
      <c r="C220" s="414"/>
      <c r="D220" s="156"/>
      <c r="E220" s="157"/>
      <c r="F220" s="156"/>
    </row>
    <row r="221" spans="1:23">
      <c r="B221" s="91" t="s">
        <v>2</v>
      </c>
      <c r="C221" s="158" t="s">
        <v>3</v>
      </c>
      <c r="D221" s="20" t="s">
        <v>4</v>
      </c>
      <c r="E221" s="159"/>
      <c r="F221" s="160"/>
      <c r="G221" s="160"/>
      <c r="H221" s="160"/>
      <c r="I221" s="160"/>
      <c r="J221" s="160"/>
      <c r="K221" s="160"/>
      <c r="L221" s="160"/>
      <c r="M221" s="160"/>
      <c r="N221" s="160"/>
      <c r="O221" s="160"/>
      <c r="P221" s="160"/>
      <c r="Q221" s="160"/>
      <c r="R221" s="160"/>
      <c r="S221" s="160"/>
      <c r="T221" s="160"/>
      <c r="U221" s="160"/>
      <c r="V221" s="160"/>
      <c r="W221" s="160"/>
    </row>
    <row r="222" spans="1:23">
      <c r="B222" s="93"/>
      <c r="C222" s="94"/>
      <c r="D222" s="22" t="s">
        <v>5</v>
      </c>
      <c r="E222" s="159"/>
      <c r="F222" s="160"/>
      <c r="G222" s="160"/>
      <c r="H222" s="160"/>
      <c r="I222" s="160"/>
      <c r="J222" s="160"/>
      <c r="K222" s="160"/>
      <c r="L222" s="160"/>
      <c r="M222" s="160"/>
      <c r="N222" s="160"/>
      <c r="O222" s="160"/>
      <c r="P222" s="160"/>
      <c r="Q222" s="160"/>
      <c r="R222" s="160"/>
      <c r="S222" s="160"/>
      <c r="T222" s="160"/>
      <c r="U222" s="160"/>
      <c r="V222" s="160"/>
      <c r="W222" s="160"/>
    </row>
    <row r="223" spans="1:23">
      <c r="B223" s="93"/>
      <c r="C223" s="94"/>
      <c r="D223" s="22" t="s">
        <v>6</v>
      </c>
      <c r="E223" s="159"/>
      <c r="F223" s="160"/>
      <c r="G223" s="160"/>
      <c r="H223" s="160"/>
      <c r="I223" s="160"/>
      <c r="J223" s="160"/>
      <c r="K223" s="160"/>
      <c r="L223" s="160"/>
      <c r="M223" s="160"/>
      <c r="N223" s="160"/>
      <c r="O223" s="160"/>
      <c r="P223" s="160"/>
      <c r="Q223" s="160"/>
      <c r="R223" s="160"/>
      <c r="S223" s="160"/>
      <c r="T223" s="160"/>
      <c r="U223" s="160"/>
      <c r="V223" s="160"/>
      <c r="W223" s="160"/>
    </row>
    <row r="224" spans="1:23">
      <c r="B224" s="26"/>
      <c r="C224" s="27">
        <v>1</v>
      </c>
      <c r="D224" s="122">
        <v>2</v>
      </c>
      <c r="E224" s="159"/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</row>
    <row r="225" spans="1:23">
      <c r="B225" s="54" t="s">
        <v>9</v>
      </c>
      <c r="C225" s="161" t="s">
        <v>262</v>
      </c>
      <c r="D225" s="141">
        <v>74372.25</v>
      </c>
    </row>
    <row r="226" spans="1:23">
      <c r="B226" s="54" t="s">
        <v>27</v>
      </c>
      <c r="C226" s="161" t="s">
        <v>263</v>
      </c>
      <c r="D226" s="141">
        <v>101120.86199999999</v>
      </c>
    </row>
    <row r="227" spans="1:23" s="167" customFormat="1">
      <c r="A227" s="1"/>
      <c r="B227" s="162"/>
      <c r="C227" s="162"/>
      <c r="D227" s="163"/>
      <c r="E227" s="164"/>
      <c r="F227" s="165"/>
      <c r="G227" s="165"/>
      <c r="H227" s="165"/>
      <c r="I227" s="165"/>
      <c r="J227" s="165"/>
      <c r="K227" s="165"/>
      <c r="L227" s="165"/>
      <c r="M227" s="165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</row>
    <row r="228" spans="1:23">
      <c r="B228" s="17" t="s">
        <v>264</v>
      </c>
      <c r="C228" s="167"/>
      <c r="D228" s="13"/>
      <c r="E228" s="168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</row>
    <row r="229" spans="1:23">
      <c r="B229" s="17" t="s">
        <v>265</v>
      </c>
      <c r="C229" s="169"/>
      <c r="D229" s="170"/>
      <c r="E229" s="171"/>
    </row>
    <row r="230" spans="1:23">
      <c r="B230" s="91" t="s">
        <v>2</v>
      </c>
      <c r="C230" s="172" t="s">
        <v>3</v>
      </c>
      <c r="D230" s="20" t="s">
        <v>4</v>
      </c>
      <c r="E230" s="171"/>
    </row>
    <row r="231" spans="1:23">
      <c r="B231" s="93"/>
      <c r="C231" s="173"/>
      <c r="D231" s="22" t="s">
        <v>5</v>
      </c>
      <c r="E231" s="171"/>
    </row>
    <row r="232" spans="1:23">
      <c r="B232" s="93"/>
      <c r="C232" s="173"/>
      <c r="D232" s="22" t="s">
        <v>6</v>
      </c>
      <c r="E232" s="171"/>
    </row>
    <row r="233" spans="1:23">
      <c r="B233" s="174"/>
      <c r="C233" s="175">
        <v>1</v>
      </c>
      <c r="D233" s="122">
        <v>2</v>
      </c>
      <c r="E233" s="171"/>
    </row>
    <row r="234" spans="1:23">
      <c r="A234" s="1"/>
      <c r="B234" s="65" t="s">
        <v>7</v>
      </c>
      <c r="C234" s="123" t="s">
        <v>8</v>
      </c>
      <c r="D234" s="33">
        <f>D235</f>
        <v>1896.3239999999998</v>
      </c>
    </row>
    <row r="235" spans="1:23">
      <c r="A235" s="1"/>
      <c r="B235" s="65" t="s">
        <v>236</v>
      </c>
      <c r="C235" s="124" t="s">
        <v>230</v>
      </c>
      <c r="D235" s="39">
        <f>SUM(D236:D239)</f>
        <v>1896.3239999999998</v>
      </c>
    </row>
    <row r="236" spans="1:23">
      <c r="A236" s="1"/>
      <c r="B236" s="65" t="s">
        <v>11</v>
      </c>
      <c r="C236" s="125" t="s">
        <v>266</v>
      </c>
      <c r="D236" s="39">
        <v>470.71199999999999</v>
      </c>
    </row>
    <row r="237" spans="1:23">
      <c r="A237" s="1"/>
      <c r="B237" s="65" t="s">
        <v>13</v>
      </c>
      <c r="C237" s="125" t="s">
        <v>267</v>
      </c>
      <c r="D237" s="39">
        <v>1488.953</v>
      </c>
    </row>
    <row r="238" spans="1:23" s="134" customFormat="1">
      <c r="B238" s="54" t="s">
        <v>15</v>
      </c>
      <c r="C238" s="125" t="s">
        <v>233</v>
      </c>
      <c r="D238" s="39">
        <v>69.956999999999994</v>
      </c>
    </row>
    <row r="239" spans="1:23">
      <c r="A239" s="1"/>
      <c r="B239" s="54" t="s">
        <v>17</v>
      </c>
      <c r="C239" s="125" t="s">
        <v>234</v>
      </c>
      <c r="D239" s="39">
        <v>-133.298</v>
      </c>
    </row>
    <row r="240" spans="1:23">
      <c r="A240" s="134"/>
      <c r="B240" s="65" t="s">
        <v>32</v>
      </c>
      <c r="C240" s="128" t="s">
        <v>33</v>
      </c>
      <c r="D240" s="39">
        <f>D241+D242</f>
        <v>85817.182000000001</v>
      </c>
    </row>
    <row r="241" spans="1:24">
      <c r="A241" s="134"/>
      <c r="B241" s="65" t="s">
        <v>236</v>
      </c>
      <c r="C241" s="129" t="s">
        <v>268</v>
      </c>
      <c r="D241" s="39">
        <v>76005.619000000006</v>
      </c>
    </row>
    <row r="242" spans="1:24">
      <c r="A242" s="134"/>
      <c r="B242" s="65" t="s">
        <v>237</v>
      </c>
      <c r="C242" s="129" t="s">
        <v>269</v>
      </c>
      <c r="D242" s="39">
        <v>9811.5630000000001</v>
      </c>
    </row>
    <row r="243" spans="1:24">
      <c r="A243" s="134"/>
      <c r="B243" s="65" t="s">
        <v>85</v>
      </c>
      <c r="C243" s="130" t="s">
        <v>48</v>
      </c>
      <c r="D243" s="39">
        <v>9811.5630000000001</v>
      </c>
    </row>
    <row r="244" spans="1:24">
      <c r="A244" s="134"/>
      <c r="B244" s="65" t="s">
        <v>239</v>
      </c>
      <c r="C244" s="127" t="s">
        <v>55</v>
      </c>
      <c r="D244" s="39"/>
    </row>
    <row r="245" spans="1:24">
      <c r="A245" s="7"/>
      <c r="B245" s="65" t="s">
        <v>68</v>
      </c>
      <c r="C245" s="132" t="s">
        <v>241</v>
      </c>
      <c r="D245" s="39">
        <f>D246+D247+D250</f>
        <v>83951.879000000015</v>
      </c>
    </row>
    <row r="246" spans="1:24">
      <c r="A246" s="1"/>
      <c r="B246" s="65" t="s">
        <v>9</v>
      </c>
      <c r="C246" s="133" t="s">
        <v>270</v>
      </c>
      <c r="D246" s="39">
        <v>84202.444000000003</v>
      </c>
    </row>
    <row r="247" spans="1:24" s="134" customFormat="1">
      <c r="B247" s="135" t="s">
        <v>27</v>
      </c>
      <c r="C247" s="136" t="s">
        <v>243</v>
      </c>
      <c r="D247" s="39">
        <f>D248+D249</f>
        <v>-241.04400000000001</v>
      </c>
    </row>
    <row r="248" spans="1:24" s="134" customFormat="1">
      <c r="B248" s="126" t="s">
        <v>85</v>
      </c>
      <c r="C248" s="137" t="s">
        <v>244</v>
      </c>
      <c r="D248" s="39">
        <v>30.138000000000002</v>
      </c>
    </row>
    <row r="249" spans="1:24" s="134" customFormat="1">
      <c r="B249" s="126" t="s">
        <v>49</v>
      </c>
      <c r="C249" s="137" t="s">
        <v>245</v>
      </c>
      <c r="D249" s="39">
        <v>-271.18200000000002</v>
      </c>
    </row>
    <row r="250" spans="1:24" s="134" customFormat="1">
      <c r="B250" s="138" t="s">
        <v>29</v>
      </c>
      <c r="C250" s="136" t="s">
        <v>246</v>
      </c>
      <c r="D250" s="39">
        <f>D251</f>
        <v>-9.5210000000000008</v>
      </c>
    </row>
    <row r="251" spans="1:24" s="134" customFormat="1">
      <c r="B251" s="126" t="s">
        <v>141</v>
      </c>
      <c r="C251" s="137" t="s">
        <v>245</v>
      </c>
      <c r="D251" s="39">
        <v>-9.5210000000000008</v>
      </c>
    </row>
    <row r="252" spans="1:24">
      <c r="A252" s="1"/>
      <c r="B252" s="65" t="s">
        <v>271</v>
      </c>
      <c r="C252" s="139" t="s">
        <v>248</v>
      </c>
      <c r="D252" s="39">
        <f>D234-D240+D245</f>
        <v>31.021000000007916</v>
      </c>
    </row>
    <row r="253" spans="1:24">
      <c r="B253" s="65" t="s">
        <v>109</v>
      </c>
      <c r="C253" s="139" t="s">
        <v>113</v>
      </c>
      <c r="D253" s="141">
        <v>-31.021000000000001</v>
      </c>
      <c r="E253" s="388">
        <f>D252+D253</f>
        <v>7.9154460763675161E-12</v>
      </c>
    </row>
    <row r="254" spans="1:24" s="1" customFormat="1">
      <c r="B254" s="17"/>
      <c r="C254" s="142"/>
      <c r="D254" s="170"/>
      <c r="E254" s="77"/>
    </row>
    <row r="255" spans="1:24">
      <c r="B255" s="415" t="s">
        <v>272</v>
      </c>
      <c r="C255" s="415"/>
      <c r="D255" s="415"/>
      <c r="E255" s="176"/>
      <c r="F255" s="159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  <c r="Q255" s="160"/>
      <c r="R255" s="160"/>
      <c r="S255" s="160"/>
      <c r="T255" s="160"/>
      <c r="U255" s="160"/>
      <c r="V255" s="160"/>
      <c r="W255" s="160"/>
      <c r="X255" s="160"/>
    </row>
    <row r="256" spans="1:24">
      <c r="B256" s="91" t="s">
        <v>2</v>
      </c>
      <c r="C256" s="177" t="s">
        <v>273</v>
      </c>
      <c r="D256" s="20" t="s">
        <v>4</v>
      </c>
      <c r="E256" s="159"/>
      <c r="F256" s="160"/>
      <c r="G256" s="160"/>
      <c r="H256" s="160"/>
      <c r="I256" s="160"/>
      <c r="J256" s="160"/>
      <c r="K256" s="160"/>
      <c r="L256" s="160"/>
      <c r="M256" s="160"/>
      <c r="N256" s="160"/>
      <c r="O256" s="160"/>
      <c r="P256" s="160"/>
      <c r="Q256" s="160"/>
      <c r="R256" s="160"/>
      <c r="S256" s="160"/>
      <c r="T256" s="160"/>
      <c r="U256" s="160"/>
      <c r="V256" s="160"/>
      <c r="W256" s="160"/>
    </row>
    <row r="257" spans="1:23">
      <c r="B257" s="93"/>
      <c r="C257" s="173"/>
      <c r="D257" s="22" t="s">
        <v>5</v>
      </c>
      <c r="E257" s="159"/>
      <c r="F257" s="160"/>
      <c r="G257" s="160"/>
      <c r="H257" s="160"/>
      <c r="I257" s="160"/>
      <c r="J257" s="160"/>
      <c r="K257" s="160"/>
      <c r="L257" s="160"/>
      <c r="M257" s="160"/>
      <c r="N257" s="160"/>
      <c r="O257" s="160"/>
      <c r="P257" s="160"/>
      <c r="Q257" s="160"/>
      <c r="R257" s="160"/>
      <c r="S257" s="160"/>
      <c r="T257" s="160"/>
      <c r="U257" s="160"/>
      <c r="V257" s="160"/>
      <c r="W257" s="160"/>
    </row>
    <row r="258" spans="1:23">
      <c r="B258" s="93"/>
      <c r="C258" s="178"/>
      <c r="D258" s="22" t="s">
        <v>6</v>
      </c>
      <c r="E258" s="159"/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</row>
    <row r="259" spans="1:23">
      <c r="B259" s="179"/>
      <c r="C259" s="180">
        <v>1</v>
      </c>
      <c r="D259" s="122">
        <v>2</v>
      </c>
      <c r="E259" s="159"/>
      <c r="F259" s="160"/>
      <c r="G259" s="160"/>
      <c r="H259" s="160"/>
      <c r="I259" s="160"/>
      <c r="J259" s="160"/>
      <c r="K259" s="160"/>
      <c r="L259" s="160"/>
      <c r="M259" s="160"/>
      <c r="N259" s="160"/>
      <c r="O259" s="160"/>
      <c r="P259" s="160"/>
      <c r="Q259" s="160"/>
      <c r="R259" s="160"/>
      <c r="S259" s="160"/>
      <c r="T259" s="160"/>
      <c r="U259" s="160"/>
      <c r="V259" s="160"/>
      <c r="W259" s="160"/>
    </row>
    <row r="260" spans="1:23">
      <c r="A260" s="1"/>
      <c r="B260" s="65" t="s">
        <v>236</v>
      </c>
      <c r="C260" s="161" t="s">
        <v>274</v>
      </c>
      <c r="D260" s="141">
        <v>49834.981</v>
      </c>
    </row>
    <row r="261" spans="1:23">
      <c r="A261" s="1"/>
      <c r="B261" s="65"/>
      <c r="C261" s="127" t="s">
        <v>275</v>
      </c>
      <c r="D261" s="141"/>
    </row>
    <row r="262" spans="1:23">
      <c r="A262" s="1"/>
      <c r="B262" s="65" t="s">
        <v>237</v>
      </c>
      <c r="C262" s="161" t="s">
        <v>276</v>
      </c>
      <c r="D262" s="141">
        <v>33874.614000000001</v>
      </c>
    </row>
    <row r="263" spans="1:23">
      <c r="A263" s="1"/>
      <c r="B263" s="65" t="s">
        <v>239</v>
      </c>
      <c r="C263" s="161" t="s">
        <v>277</v>
      </c>
      <c r="D263" s="141">
        <v>1623.328</v>
      </c>
    </row>
    <row r="264" spans="1:23">
      <c r="A264" s="1"/>
      <c r="B264" s="65" t="s">
        <v>52</v>
      </c>
      <c r="C264" s="161" t="s">
        <v>278</v>
      </c>
      <c r="D264" s="141">
        <v>484.25900000000001</v>
      </c>
    </row>
    <row r="265" spans="1:23">
      <c r="A265" s="1"/>
      <c r="B265" s="181"/>
      <c r="C265" s="161" t="s">
        <v>260</v>
      </c>
      <c r="D265" s="141">
        <f>SUM(D260:D264)</f>
        <v>85817.182000000001</v>
      </c>
      <c r="E265" s="13">
        <f>D240-D265</f>
        <v>0</v>
      </c>
    </row>
    <row r="266" spans="1:23" s="167" customFormat="1">
      <c r="A266" s="1"/>
      <c r="B266" s="182"/>
      <c r="C266" s="183"/>
      <c r="D266" s="165"/>
      <c r="E266" s="164"/>
      <c r="F266" s="184"/>
      <c r="G266" s="184"/>
      <c r="H266" s="184"/>
      <c r="I266" s="184"/>
      <c r="J266" s="184"/>
      <c r="K266" s="184"/>
      <c r="L266" s="184"/>
      <c r="M266" s="184"/>
      <c r="N266" s="184"/>
      <c r="O266" s="184"/>
      <c r="P266" s="184"/>
      <c r="Q266" s="184"/>
      <c r="R266" s="184"/>
      <c r="S266" s="184"/>
      <c r="T266" s="184"/>
      <c r="U266" s="184"/>
      <c r="V266" s="184"/>
      <c r="W266" s="184"/>
    </row>
    <row r="267" spans="1:23" ht="32.25" customHeight="1">
      <c r="B267" s="415" t="s">
        <v>279</v>
      </c>
      <c r="C267" s="415"/>
      <c r="D267" s="415"/>
      <c r="E267" s="156"/>
      <c r="F267" s="157"/>
      <c r="G267" s="156"/>
    </row>
    <row r="268" spans="1:23">
      <c r="B268" s="91" t="s">
        <v>2</v>
      </c>
      <c r="C268" s="158" t="s">
        <v>3</v>
      </c>
      <c r="D268" s="20" t="s">
        <v>4</v>
      </c>
      <c r="E268" s="159"/>
      <c r="F268" s="160"/>
      <c r="G268" s="160"/>
      <c r="H268" s="160"/>
      <c r="I268" s="160"/>
      <c r="J268" s="160"/>
      <c r="K268" s="160"/>
      <c r="L268" s="160"/>
      <c r="M268" s="160"/>
      <c r="N268" s="160"/>
      <c r="O268" s="160"/>
      <c r="P268" s="160"/>
      <c r="Q268" s="160"/>
      <c r="R268" s="160"/>
      <c r="S268" s="160"/>
      <c r="T268" s="160"/>
      <c r="U268" s="160"/>
      <c r="V268" s="160"/>
      <c r="W268" s="160"/>
    </row>
    <row r="269" spans="1:23">
      <c r="B269" s="93"/>
      <c r="C269" s="173"/>
      <c r="D269" s="22" t="s">
        <v>5</v>
      </c>
      <c r="E269" s="159"/>
      <c r="F269" s="160"/>
      <c r="G269" s="160"/>
      <c r="H269" s="160"/>
      <c r="I269" s="160"/>
      <c r="J269" s="160"/>
      <c r="K269" s="160"/>
      <c r="L269" s="160"/>
      <c r="M269" s="160"/>
      <c r="N269" s="160"/>
      <c r="O269" s="160"/>
      <c r="P269" s="160"/>
      <c r="Q269" s="160"/>
      <c r="R269" s="160"/>
      <c r="S269" s="160"/>
      <c r="T269" s="160"/>
      <c r="U269" s="160"/>
      <c r="V269" s="160"/>
      <c r="W269" s="160"/>
    </row>
    <row r="270" spans="1:23">
      <c r="B270" s="93"/>
      <c r="C270" s="178"/>
      <c r="D270" s="22" t="s">
        <v>6</v>
      </c>
      <c r="E270" s="159"/>
      <c r="F270" s="160"/>
      <c r="G270" s="160"/>
      <c r="H270" s="160"/>
      <c r="I270" s="160"/>
      <c r="J270" s="160"/>
      <c r="K270" s="160"/>
      <c r="L270" s="160"/>
      <c r="M270" s="160"/>
      <c r="N270" s="160"/>
      <c r="O270" s="160"/>
      <c r="P270" s="160"/>
      <c r="Q270" s="160"/>
      <c r="R270" s="160"/>
      <c r="S270" s="160"/>
      <c r="T270" s="160"/>
      <c r="U270" s="160"/>
      <c r="V270" s="160"/>
      <c r="W270" s="160"/>
    </row>
    <row r="271" spans="1:23">
      <c r="B271" s="179"/>
      <c r="C271" s="180">
        <v>1</v>
      </c>
      <c r="D271" s="122">
        <v>2</v>
      </c>
      <c r="E271" s="159"/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</row>
    <row r="272" spans="1:23">
      <c r="B272" s="54" t="s">
        <v>9</v>
      </c>
      <c r="C272" s="161" t="s">
        <v>262</v>
      </c>
      <c r="D272" s="141">
        <v>26286.02</v>
      </c>
    </row>
    <row r="273" spans="1:6">
      <c r="B273" s="54" t="s">
        <v>27</v>
      </c>
      <c r="C273" s="161" t="s">
        <v>263</v>
      </c>
      <c r="D273" s="141">
        <v>32510.129000000001</v>
      </c>
    </row>
    <row r="274" spans="1:6" s="1" customFormat="1" ht="15" customHeight="1">
      <c r="B274" s="185"/>
      <c r="C274" s="100"/>
      <c r="D274" s="6"/>
      <c r="E274" s="77"/>
    </row>
    <row r="275" spans="1:6">
      <c r="B275" s="185" t="s">
        <v>280</v>
      </c>
      <c r="C275" s="100"/>
      <c r="D275" s="13"/>
      <c r="E275" s="77"/>
    </row>
    <row r="276" spans="1:6">
      <c r="B276" s="17" t="s">
        <v>281</v>
      </c>
      <c r="C276" s="17"/>
      <c r="D276" s="186"/>
      <c r="E276" s="171"/>
      <c r="F276" s="154"/>
    </row>
    <row r="277" spans="1:6">
      <c r="B277" s="91" t="s">
        <v>2</v>
      </c>
      <c r="C277" s="158" t="s">
        <v>3</v>
      </c>
      <c r="D277" s="20" t="s">
        <v>4</v>
      </c>
      <c r="E277" s="171"/>
    </row>
    <row r="278" spans="1:6">
      <c r="B278" s="102"/>
      <c r="C278" s="187"/>
      <c r="D278" s="22" t="s">
        <v>5</v>
      </c>
      <c r="E278" s="171"/>
    </row>
    <row r="279" spans="1:6">
      <c r="B279" s="102"/>
      <c r="C279" s="187"/>
      <c r="D279" s="22" t="s">
        <v>6</v>
      </c>
      <c r="E279" s="171"/>
    </row>
    <row r="280" spans="1:6">
      <c r="B280" s="179"/>
      <c r="C280" s="180">
        <v>1</v>
      </c>
      <c r="D280" s="122">
        <v>2</v>
      </c>
      <c r="E280" s="171"/>
    </row>
    <row r="281" spans="1:6">
      <c r="A281" s="1"/>
      <c r="B281" s="65" t="s">
        <v>7</v>
      </c>
      <c r="C281" s="123" t="s">
        <v>8</v>
      </c>
      <c r="D281" s="33">
        <f>D282</f>
        <v>139.626</v>
      </c>
    </row>
    <row r="282" spans="1:6">
      <c r="A282" s="1"/>
      <c r="B282" s="65" t="s">
        <v>236</v>
      </c>
      <c r="C282" s="127" t="s">
        <v>230</v>
      </c>
      <c r="D282" s="33">
        <f>SUM(D283:D285)</f>
        <v>139.626</v>
      </c>
    </row>
    <row r="283" spans="1:6" s="134" customFormat="1">
      <c r="B283" s="54" t="s">
        <v>11</v>
      </c>
      <c r="C283" s="125" t="s">
        <v>267</v>
      </c>
      <c r="D283" s="39">
        <v>9.9949999999999992</v>
      </c>
    </row>
    <row r="284" spans="1:6">
      <c r="A284" s="1"/>
      <c r="B284" s="54" t="s">
        <v>13</v>
      </c>
      <c r="C284" s="125" t="s">
        <v>233</v>
      </c>
      <c r="D284" s="39">
        <v>136.40600000000001</v>
      </c>
    </row>
    <row r="285" spans="1:6">
      <c r="A285" s="1"/>
      <c r="B285" s="54" t="s">
        <v>15</v>
      </c>
      <c r="C285" s="125" t="s">
        <v>234</v>
      </c>
      <c r="D285" s="39">
        <v>-6.7750000000000004</v>
      </c>
    </row>
    <row r="286" spans="1:6">
      <c r="A286" s="1"/>
      <c r="B286" s="65" t="s">
        <v>32</v>
      </c>
      <c r="C286" s="153" t="s">
        <v>282</v>
      </c>
      <c r="D286" s="39">
        <f>D287+D290</f>
        <v>24413.82</v>
      </c>
    </row>
    <row r="287" spans="1:6">
      <c r="A287" s="1"/>
      <c r="B287" s="65" t="s">
        <v>236</v>
      </c>
      <c r="C287" s="129" t="s">
        <v>268</v>
      </c>
      <c r="D287" s="39">
        <v>24010.465</v>
      </c>
    </row>
    <row r="288" spans="1:6">
      <c r="A288" s="1"/>
      <c r="B288" s="181"/>
      <c r="C288" s="125" t="s">
        <v>35</v>
      </c>
      <c r="D288" s="39"/>
    </row>
    <row r="289" spans="1:24">
      <c r="A289" s="1"/>
      <c r="B289" s="65" t="s">
        <v>11</v>
      </c>
      <c r="C289" s="125" t="s">
        <v>36</v>
      </c>
      <c r="D289" s="39">
        <v>21862.754000000001</v>
      </c>
    </row>
    <row r="290" spans="1:24">
      <c r="A290" s="1"/>
      <c r="B290" s="65" t="s">
        <v>237</v>
      </c>
      <c r="C290" s="129" t="s">
        <v>269</v>
      </c>
      <c r="D290" s="39">
        <f>D291</f>
        <v>403.35500000000002</v>
      </c>
    </row>
    <row r="291" spans="1:24">
      <c r="A291" s="1"/>
      <c r="B291" s="65" t="s">
        <v>85</v>
      </c>
      <c r="C291" s="130" t="s">
        <v>48</v>
      </c>
      <c r="D291" s="188">
        <v>403.35500000000002</v>
      </c>
    </row>
    <row r="292" spans="1:24">
      <c r="A292" s="1"/>
      <c r="B292" s="65" t="s">
        <v>68</v>
      </c>
      <c r="C292" s="132" t="s">
        <v>241</v>
      </c>
      <c r="D292" s="39">
        <f>D293</f>
        <v>24274.194</v>
      </c>
    </row>
    <row r="293" spans="1:24">
      <c r="A293" s="134"/>
      <c r="B293" s="65" t="s">
        <v>9</v>
      </c>
      <c r="C293" s="133" t="s">
        <v>270</v>
      </c>
      <c r="D293" s="39">
        <v>24274.194</v>
      </c>
    </row>
    <row r="294" spans="1:24">
      <c r="A294" s="134"/>
      <c r="B294" s="65" t="s">
        <v>271</v>
      </c>
      <c r="C294" s="139" t="s">
        <v>248</v>
      </c>
      <c r="D294" s="189">
        <f>D281-D286+D292</f>
        <v>0</v>
      </c>
    </row>
    <row r="295" spans="1:24">
      <c r="A295" s="134"/>
      <c r="B295" s="65" t="s">
        <v>109</v>
      </c>
      <c r="C295" s="139" t="s">
        <v>113</v>
      </c>
      <c r="D295" s="141">
        <v>0</v>
      </c>
      <c r="E295" s="13">
        <f>D294+D295</f>
        <v>0</v>
      </c>
    </row>
    <row r="296" spans="1:24" s="1" customFormat="1">
      <c r="B296" s="190"/>
      <c r="C296" s="191"/>
      <c r="D296" s="192"/>
      <c r="E296" s="77"/>
    </row>
    <row r="297" spans="1:24">
      <c r="B297" s="415" t="s">
        <v>283</v>
      </c>
      <c r="C297" s="415"/>
      <c r="D297" s="415"/>
      <c r="E297" s="176"/>
      <c r="F297" s="159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  <c r="W297" s="160"/>
      <c r="X297" s="160"/>
    </row>
    <row r="298" spans="1:24">
      <c r="B298" s="91" t="s">
        <v>2</v>
      </c>
      <c r="C298" s="177" t="s">
        <v>273</v>
      </c>
      <c r="D298" s="20" t="s">
        <v>4</v>
      </c>
      <c r="E298" s="159"/>
      <c r="F298" s="160"/>
      <c r="G298" s="160"/>
      <c r="H298" s="160"/>
      <c r="I298" s="160"/>
      <c r="J298" s="160"/>
      <c r="K298" s="160"/>
      <c r="L298" s="160"/>
      <c r="M298" s="160"/>
      <c r="N298" s="160"/>
      <c r="O298" s="160"/>
      <c r="P298" s="160"/>
      <c r="Q298" s="160"/>
      <c r="R298" s="160"/>
      <c r="S298" s="160"/>
      <c r="T298" s="160"/>
      <c r="U298" s="160"/>
      <c r="V298" s="160"/>
      <c r="W298" s="160"/>
    </row>
    <row r="299" spans="1:24">
      <c r="B299" s="93"/>
      <c r="C299" s="173"/>
      <c r="D299" s="22" t="s">
        <v>5</v>
      </c>
      <c r="E299" s="159"/>
      <c r="F299" s="160"/>
      <c r="G299" s="160"/>
      <c r="H299" s="160"/>
      <c r="I299" s="160"/>
      <c r="J299" s="160"/>
      <c r="K299" s="160"/>
      <c r="L299" s="160"/>
      <c r="M299" s="160"/>
      <c r="N299" s="160"/>
      <c r="O299" s="160"/>
      <c r="P299" s="160"/>
      <c r="Q299" s="160"/>
      <c r="R299" s="160"/>
      <c r="S299" s="160"/>
      <c r="T299" s="160"/>
      <c r="U299" s="160"/>
      <c r="V299" s="160"/>
      <c r="W299" s="160"/>
    </row>
    <row r="300" spans="1:24">
      <c r="B300" s="93"/>
      <c r="C300" s="178"/>
      <c r="D300" s="22" t="s">
        <v>6</v>
      </c>
      <c r="E300" s="159"/>
      <c r="F300" s="160"/>
      <c r="G300" s="160"/>
      <c r="H300" s="160"/>
      <c r="I300" s="160"/>
      <c r="J300" s="160"/>
      <c r="K300" s="160"/>
      <c r="L300" s="160"/>
      <c r="M300" s="160"/>
      <c r="N300" s="160"/>
      <c r="O300" s="160"/>
      <c r="P300" s="160"/>
      <c r="Q300" s="160"/>
      <c r="R300" s="160"/>
      <c r="S300" s="160"/>
      <c r="T300" s="160"/>
      <c r="U300" s="160"/>
      <c r="V300" s="160"/>
      <c r="W300" s="160"/>
    </row>
    <row r="301" spans="1:24">
      <c r="B301" s="179"/>
      <c r="C301" s="180">
        <v>1</v>
      </c>
      <c r="D301" s="122">
        <v>2</v>
      </c>
      <c r="E301" s="159"/>
      <c r="F301" s="160"/>
      <c r="G301" s="160"/>
      <c r="H301" s="160"/>
      <c r="I301" s="160"/>
      <c r="J301" s="160"/>
      <c r="K301" s="160"/>
      <c r="L301" s="160"/>
      <c r="M301" s="160"/>
      <c r="N301" s="160"/>
      <c r="O301" s="160"/>
      <c r="P301" s="160"/>
      <c r="Q301" s="160"/>
      <c r="R301" s="160"/>
      <c r="S301" s="160"/>
      <c r="T301" s="160"/>
      <c r="U301" s="160"/>
      <c r="V301" s="160"/>
      <c r="W301" s="160"/>
    </row>
    <row r="302" spans="1:24" ht="31.5">
      <c r="B302" s="65" t="s">
        <v>236</v>
      </c>
      <c r="C302" s="193" t="s">
        <v>284</v>
      </c>
      <c r="D302" s="141">
        <f>D286</f>
        <v>24413.82</v>
      </c>
    </row>
    <row r="303" spans="1:24">
      <c r="B303" s="181"/>
      <c r="C303" s="161" t="s">
        <v>260</v>
      </c>
      <c r="D303" s="141">
        <f>D302</f>
        <v>24413.82</v>
      </c>
    </row>
    <row r="304" spans="1:24" s="1" customFormat="1">
      <c r="B304" s="194"/>
      <c r="C304" s="194"/>
      <c r="D304" s="195"/>
      <c r="E304" s="77"/>
    </row>
    <row r="305" spans="1:23" ht="30.75" customHeight="1">
      <c r="B305" s="430" t="s">
        <v>285</v>
      </c>
      <c r="C305" s="427"/>
      <c r="D305" s="196"/>
      <c r="E305" s="157"/>
      <c r="F305" s="196"/>
    </row>
    <row r="306" spans="1:23">
      <c r="B306" s="91" t="s">
        <v>2</v>
      </c>
      <c r="C306" s="158" t="s">
        <v>3</v>
      </c>
      <c r="D306" s="20" t="s">
        <v>4</v>
      </c>
      <c r="E306" s="159"/>
      <c r="F306" s="160"/>
      <c r="G306" s="160"/>
      <c r="H306" s="160"/>
      <c r="I306" s="160"/>
      <c r="J306" s="160"/>
      <c r="K306" s="160"/>
      <c r="L306" s="160"/>
      <c r="M306" s="160"/>
      <c r="N306" s="160"/>
      <c r="O306" s="160"/>
      <c r="P306" s="160"/>
      <c r="Q306" s="160"/>
      <c r="R306" s="160"/>
      <c r="S306" s="160"/>
      <c r="T306" s="160"/>
      <c r="U306" s="160"/>
      <c r="V306" s="160"/>
      <c r="W306" s="160"/>
    </row>
    <row r="307" spans="1:23">
      <c r="B307" s="102"/>
      <c r="C307" s="187"/>
      <c r="D307" s="22" t="s">
        <v>5</v>
      </c>
      <c r="E307" s="159"/>
      <c r="F307" s="160"/>
      <c r="G307" s="160"/>
      <c r="H307" s="160"/>
      <c r="I307" s="160"/>
      <c r="J307" s="160"/>
      <c r="K307" s="160"/>
      <c r="L307" s="160"/>
      <c r="M307" s="160"/>
      <c r="N307" s="160"/>
      <c r="O307" s="160"/>
      <c r="P307" s="160"/>
      <c r="Q307" s="160"/>
      <c r="R307" s="160"/>
      <c r="S307" s="160"/>
      <c r="T307" s="160"/>
      <c r="U307" s="160"/>
      <c r="V307" s="160"/>
      <c r="W307" s="160"/>
    </row>
    <row r="308" spans="1:23">
      <c r="B308" s="102"/>
      <c r="C308" s="187"/>
      <c r="D308" s="22" t="s">
        <v>6</v>
      </c>
      <c r="E308" s="159"/>
      <c r="F308" s="160"/>
      <c r="G308" s="160"/>
      <c r="H308" s="160"/>
      <c r="I308" s="160"/>
      <c r="J308" s="160"/>
      <c r="K308" s="160"/>
      <c r="L308" s="160"/>
      <c r="M308" s="160"/>
      <c r="N308" s="160"/>
      <c r="O308" s="160"/>
      <c r="P308" s="160"/>
      <c r="Q308" s="160"/>
      <c r="R308" s="160"/>
      <c r="S308" s="160"/>
      <c r="T308" s="160"/>
      <c r="U308" s="160"/>
      <c r="V308" s="160"/>
      <c r="W308" s="160"/>
    </row>
    <row r="309" spans="1:23">
      <c r="B309" s="179"/>
      <c r="C309" s="180">
        <v>1</v>
      </c>
      <c r="D309" s="122">
        <v>2</v>
      </c>
      <c r="E309" s="159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160"/>
      <c r="R309" s="160"/>
      <c r="S309" s="160"/>
      <c r="T309" s="160"/>
      <c r="U309" s="160"/>
      <c r="V309" s="160"/>
      <c r="W309" s="160"/>
    </row>
    <row r="310" spans="1:23">
      <c r="A310" s="1"/>
      <c r="B310" s="54" t="s">
        <v>9</v>
      </c>
      <c r="C310" s="161" t="s">
        <v>262</v>
      </c>
      <c r="D310" s="141">
        <v>2862.0970000000002</v>
      </c>
    </row>
    <row r="311" spans="1:23">
      <c r="A311" s="1"/>
      <c r="B311" s="54" t="s">
        <v>27</v>
      </c>
      <c r="C311" s="161" t="s">
        <v>263</v>
      </c>
      <c r="D311" s="141">
        <v>2627.125</v>
      </c>
    </row>
    <row r="312" spans="1:23" s="1" customFormat="1" ht="15" customHeight="1">
      <c r="B312" s="197"/>
      <c r="C312" s="197"/>
      <c r="D312" s="163"/>
      <c r="E312" s="164"/>
      <c r="F312" s="184"/>
      <c r="G312" s="184"/>
      <c r="H312" s="184"/>
      <c r="I312" s="184"/>
      <c r="J312" s="184"/>
      <c r="K312" s="184"/>
      <c r="L312" s="184"/>
      <c r="M312" s="184"/>
      <c r="N312" s="184"/>
      <c r="O312" s="184"/>
      <c r="P312" s="184"/>
      <c r="Q312" s="184"/>
      <c r="R312" s="184"/>
      <c r="S312" s="184"/>
      <c r="T312" s="184"/>
      <c r="U312" s="184"/>
      <c r="V312" s="184"/>
      <c r="W312" s="184"/>
    </row>
    <row r="313" spans="1:23">
      <c r="B313" s="17" t="s">
        <v>286</v>
      </c>
      <c r="C313" s="167"/>
      <c r="D313" s="163"/>
      <c r="E313" s="163"/>
      <c r="F313" s="160"/>
      <c r="G313" s="160"/>
      <c r="H313" s="160"/>
      <c r="I313" s="160"/>
      <c r="J313" s="160"/>
      <c r="K313" s="160"/>
      <c r="L313" s="160"/>
      <c r="M313" s="160"/>
      <c r="N313" s="160"/>
      <c r="O313" s="160"/>
      <c r="P313" s="160"/>
      <c r="Q313" s="160"/>
      <c r="R313" s="160"/>
      <c r="S313" s="160"/>
      <c r="T313" s="160"/>
      <c r="U313" s="160"/>
      <c r="V313" s="160"/>
      <c r="W313" s="160"/>
    </row>
    <row r="314" spans="1:23">
      <c r="B314" s="17" t="s">
        <v>287</v>
      </c>
      <c r="C314" s="169"/>
      <c r="E314" s="14"/>
    </row>
    <row r="315" spans="1:23">
      <c r="B315" s="91" t="s">
        <v>2</v>
      </c>
      <c r="C315" s="158" t="s">
        <v>3</v>
      </c>
      <c r="D315" s="20" t="s">
        <v>4</v>
      </c>
      <c r="E315" s="14"/>
    </row>
    <row r="316" spans="1:23">
      <c r="B316" s="102"/>
      <c r="C316" s="187"/>
      <c r="D316" s="22" t="s">
        <v>5</v>
      </c>
      <c r="E316" s="14"/>
    </row>
    <row r="317" spans="1:23">
      <c r="B317" s="102"/>
      <c r="C317" s="187"/>
      <c r="D317" s="22" t="s">
        <v>6</v>
      </c>
      <c r="E317" s="14"/>
    </row>
    <row r="318" spans="1:23">
      <c r="B318" s="179"/>
      <c r="C318" s="180">
        <v>1</v>
      </c>
      <c r="D318" s="122">
        <v>2</v>
      </c>
      <c r="E318" s="14"/>
    </row>
    <row r="319" spans="1:23" ht="15" customHeight="1">
      <c r="B319" s="65" t="s">
        <v>7</v>
      </c>
      <c r="C319" s="132" t="s">
        <v>8</v>
      </c>
      <c r="D319" s="39">
        <f>D320+D323</f>
        <v>125.65900000000001</v>
      </c>
    </row>
    <row r="320" spans="1:23" s="134" customFormat="1">
      <c r="B320" s="65" t="s">
        <v>9</v>
      </c>
      <c r="C320" s="124" t="s">
        <v>230</v>
      </c>
      <c r="D320" s="39">
        <f>SUM(D321:D322)</f>
        <v>18.787000000000003</v>
      </c>
    </row>
    <row r="321" spans="1:5" s="134" customFormat="1">
      <c r="B321" s="54" t="s">
        <v>11</v>
      </c>
      <c r="C321" s="125" t="s">
        <v>267</v>
      </c>
      <c r="D321" s="39">
        <v>19.385000000000002</v>
      </c>
    </row>
    <row r="322" spans="1:5" s="134" customFormat="1">
      <c r="B322" s="54" t="s">
        <v>13</v>
      </c>
      <c r="C322" s="125" t="s">
        <v>234</v>
      </c>
      <c r="D322" s="39">
        <v>-0.59799999999999998</v>
      </c>
    </row>
    <row r="323" spans="1:5" s="19" customFormat="1">
      <c r="B323" s="126" t="s">
        <v>27</v>
      </c>
      <c r="C323" s="127" t="s">
        <v>30</v>
      </c>
      <c r="D323" s="39">
        <v>106.872</v>
      </c>
    </row>
    <row r="324" spans="1:5">
      <c r="B324" s="65" t="s">
        <v>32</v>
      </c>
      <c r="C324" s="139" t="s">
        <v>282</v>
      </c>
      <c r="D324" s="39">
        <f>D325+D328</f>
        <v>9815.4269999999997</v>
      </c>
    </row>
    <row r="325" spans="1:5">
      <c r="B325" s="65" t="s">
        <v>236</v>
      </c>
      <c r="C325" s="129" t="s">
        <v>268</v>
      </c>
      <c r="D325" s="39">
        <v>9615.4940000000006</v>
      </c>
    </row>
    <row r="326" spans="1:5">
      <c r="A326" s="1"/>
      <c r="B326" s="65"/>
      <c r="C326" s="125" t="s">
        <v>35</v>
      </c>
      <c r="D326" s="39"/>
    </row>
    <row r="327" spans="1:5">
      <c r="A327" s="1"/>
      <c r="B327" s="65" t="s">
        <v>11</v>
      </c>
      <c r="C327" s="125" t="s">
        <v>36</v>
      </c>
      <c r="D327" s="39">
        <v>8042.2709999999997</v>
      </c>
    </row>
    <row r="328" spans="1:5">
      <c r="A328" s="1"/>
      <c r="B328" s="65" t="s">
        <v>237</v>
      </c>
      <c r="C328" s="129" t="s">
        <v>269</v>
      </c>
      <c r="D328" s="39">
        <f>D329</f>
        <v>199.93299999999999</v>
      </c>
    </row>
    <row r="329" spans="1:5">
      <c r="B329" s="65" t="s">
        <v>85</v>
      </c>
      <c r="C329" s="130" t="s">
        <v>48</v>
      </c>
      <c r="D329" s="39">
        <v>199.93299999999999</v>
      </c>
    </row>
    <row r="330" spans="1:5">
      <c r="B330" s="65" t="s">
        <v>68</v>
      </c>
      <c r="C330" s="132" t="s">
        <v>241</v>
      </c>
      <c r="D330" s="39">
        <f>D331+D332</f>
        <v>9689.768</v>
      </c>
    </row>
    <row r="331" spans="1:5">
      <c r="B331" s="65" t="s">
        <v>9</v>
      </c>
      <c r="C331" s="198" t="s">
        <v>242</v>
      </c>
      <c r="D331" s="189">
        <v>10473.364</v>
      </c>
    </row>
    <row r="332" spans="1:5" s="134" customFormat="1">
      <c r="B332" s="135" t="s">
        <v>27</v>
      </c>
      <c r="C332" s="136" t="s">
        <v>243</v>
      </c>
      <c r="D332" s="39">
        <f>D333+D334</f>
        <v>-783.596</v>
      </c>
    </row>
    <row r="333" spans="1:5" s="134" customFormat="1">
      <c r="B333" s="126" t="s">
        <v>85</v>
      </c>
      <c r="C333" s="137" t="s">
        <v>244</v>
      </c>
      <c r="D333" s="39">
        <v>81.370999999999995</v>
      </c>
    </row>
    <row r="334" spans="1:5" s="134" customFormat="1">
      <c r="B334" s="126" t="s">
        <v>49</v>
      </c>
      <c r="C334" s="137" t="s">
        <v>245</v>
      </c>
      <c r="D334" s="39">
        <v>-864.96699999999998</v>
      </c>
    </row>
    <row r="335" spans="1:5">
      <c r="B335" s="65" t="s">
        <v>271</v>
      </c>
      <c r="C335" s="139" t="s">
        <v>248</v>
      </c>
      <c r="D335" s="39">
        <f>D319-D324+D330</f>
        <v>0</v>
      </c>
    </row>
    <row r="336" spans="1:5">
      <c r="B336" s="65" t="s">
        <v>109</v>
      </c>
      <c r="C336" s="139" t="s">
        <v>113</v>
      </c>
      <c r="D336" s="141">
        <v>0</v>
      </c>
      <c r="E336" s="13">
        <f>D335+D336</f>
        <v>0</v>
      </c>
    </row>
    <row r="337" spans="1:13" s="1" customFormat="1">
      <c r="A337" s="199"/>
      <c r="B337" s="190"/>
      <c r="C337" s="191"/>
      <c r="D337" s="192"/>
      <c r="E337" s="77"/>
      <c r="K337" s="200"/>
      <c r="M337" s="201"/>
    </row>
    <row r="338" spans="1:13">
      <c r="B338" s="431" t="s">
        <v>288</v>
      </c>
      <c r="C338" s="432"/>
      <c r="E338" s="14"/>
    </row>
    <row r="339" spans="1:13">
      <c r="B339" s="416" t="s">
        <v>2</v>
      </c>
      <c r="C339" s="424" t="s">
        <v>273</v>
      </c>
      <c r="D339" s="202" t="s">
        <v>4</v>
      </c>
      <c r="E339" s="14"/>
    </row>
    <row r="340" spans="1:13">
      <c r="B340" s="417"/>
      <c r="C340" s="425"/>
      <c r="D340" s="203" t="s">
        <v>289</v>
      </c>
      <c r="E340" s="14"/>
    </row>
    <row r="341" spans="1:13">
      <c r="B341" s="204"/>
      <c r="C341" s="205"/>
      <c r="D341" s="206" t="s">
        <v>6</v>
      </c>
      <c r="E341" s="14"/>
    </row>
    <row r="342" spans="1:13">
      <c r="B342" s="179"/>
      <c r="C342" s="207">
        <v>1</v>
      </c>
      <c r="D342" s="122">
        <v>2</v>
      </c>
      <c r="E342" s="14"/>
    </row>
    <row r="343" spans="1:13" ht="31.5" customHeight="1">
      <c r="A343" s="1"/>
      <c r="B343" s="65" t="s">
        <v>290</v>
      </c>
      <c r="C343" s="208" t="s">
        <v>291</v>
      </c>
      <c r="D343" s="209">
        <f>D324</f>
        <v>9815.4269999999997</v>
      </c>
    </row>
    <row r="344" spans="1:13" ht="15" customHeight="1">
      <c r="A344" s="1"/>
      <c r="B344" s="181"/>
      <c r="C344" s="161" t="s">
        <v>260</v>
      </c>
      <c r="D344" s="141">
        <f>D343</f>
        <v>9815.4269999999997</v>
      </c>
    </row>
    <row r="345" spans="1:13" s="199" customFormat="1">
      <c r="B345" s="162"/>
      <c r="C345" s="162"/>
      <c r="D345" s="210"/>
      <c r="E345" s="211"/>
      <c r="K345" s="200"/>
      <c r="M345" s="201"/>
    </row>
    <row r="346" spans="1:13" ht="31.5" customHeight="1">
      <c r="B346" s="431" t="s">
        <v>292</v>
      </c>
      <c r="C346" s="432"/>
      <c r="E346" s="14"/>
    </row>
    <row r="347" spans="1:13">
      <c r="B347" s="91" t="s">
        <v>2</v>
      </c>
      <c r="C347" s="158" t="s">
        <v>3</v>
      </c>
      <c r="D347" s="20" t="s">
        <v>4</v>
      </c>
      <c r="E347" s="14"/>
    </row>
    <row r="348" spans="1:13">
      <c r="B348" s="102"/>
      <c r="C348" s="187"/>
      <c r="D348" s="22" t="s">
        <v>5</v>
      </c>
      <c r="E348" s="14"/>
    </row>
    <row r="349" spans="1:13">
      <c r="B349" s="102"/>
      <c r="C349" s="187"/>
      <c r="D349" s="22" t="s">
        <v>6</v>
      </c>
      <c r="E349" s="14"/>
    </row>
    <row r="350" spans="1:13">
      <c r="B350" s="179"/>
      <c r="C350" s="180">
        <v>1</v>
      </c>
      <c r="D350" s="122">
        <v>2</v>
      </c>
      <c r="E350" s="14"/>
    </row>
    <row r="351" spans="1:13" ht="15" customHeight="1">
      <c r="A351" s="1"/>
      <c r="B351" s="54" t="s">
        <v>9</v>
      </c>
      <c r="C351" s="161" t="s">
        <v>262</v>
      </c>
      <c r="D351" s="141">
        <v>1720.874</v>
      </c>
    </row>
    <row r="352" spans="1:13">
      <c r="A352" s="1"/>
      <c r="B352" s="54" t="s">
        <v>27</v>
      </c>
      <c r="C352" s="161" t="s">
        <v>263</v>
      </c>
      <c r="D352" s="141">
        <v>1720.874</v>
      </c>
    </row>
    <row r="353" spans="1:13" s="213" customFormat="1">
      <c r="A353" s="1"/>
      <c r="B353" s="197"/>
      <c r="C353" s="197"/>
      <c r="D353" s="163"/>
      <c r="E353" s="212"/>
      <c r="K353" s="214"/>
      <c r="L353" s="215"/>
      <c r="M353" s="215"/>
    </row>
    <row r="354" spans="1:13">
      <c r="B354" s="216" t="s">
        <v>293</v>
      </c>
      <c r="C354" s="217"/>
      <c r="D354" s="163"/>
      <c r="E354" s="14"/>
    </row>
    <row r="355" spans="1:13">
      <c r="B355" s="17" t="s">
        <v>294</v>
      </c>
      <c r="C355" s="218"/>
      <c r="E355" s="14"/>
    </row>
    <row r="356" spans="1:13">
      <c r="B356" s="91" t="s">
        <v>2</v>
      </c>
      <c r="C356" s="158" t="s">
        <v>3</v>
      </c>
      <c r="D356" s="20" t="s">
        <v>4</v>
      </c>
      <c r="E356" s="14"/>
    </row>
    <row r="357" spans="1:13">
      <c r="B357" s="102"/>
      <c r="C357" s="187"/>
      <c r="D357" s="22" t="s">
        <v>5</v>
      </c>
      <c r="E357" s="14"/>
    </row>
    <row r="358" spans="1:13">
      <c r="B358" s="102"/>
      <c r="C358" s="187"/>
      <c r="D358" s="22" t="s">
        <v>6</v>
      </c>
      <c r="E358" s="14"/>
    </row>
    <row r="359" spans="1:13">
      <c r="B359" s="179"/>
      <c r="C359" s="180">
        <v>1</v>
      </c>
      <c r="D359" s="122">
        <v>2</v>
      </c>
      <c r="E359" s="14"/>
    </row>
    <row r="360" spans="1:13" ht="15" customHeight="1">
      <c r="B360" s="65" t="s">
        <v>7</v>
      </c>
      <c r="C360" s="132" t="s">
        <v>8</v>
      </c>
      <c r="D360" s="39">
        <f>D361+D366</f>
        <v>11716.314</v>
      </c>
    </row>
    <row r="361" spans="1:13">
      <c r="B361" s="65" t="s">
        <v>9</v>
      </c>
      <c r="C361" s="124" t="s">
        <v>230</v>
      </c>
      <c r="D361" s="39">
        <f>SUM(D362:D365)</f>
        <v>11525.793</v>
      </c>
    </row>
    <row r="362" spans="1:13">
      <c r="B362" s="65" t="s">
        <v>11</v>
      </c>
      <c r="C362" s="125" t="s">
        <v>266</v>
      </c>
      <c r="D362" s="39">
        <v>1099.011</v>
      </c>
    </row>
    <row r="363" spans="1:13">
      <c r="A363" s="1"/>
      <c r="B363" s="65" t="s">
        <v>13</v>
      </c>
      <c r="C363" s="125" t="s">
        <v>267</v>
      </c>
      <c r="D363" s="39">
        <v>5807.8990000000003</v>
      </c>
    </row>
    <row r="364" spans="1:13" s="134" customFormat="1">
      <c r="B364" s="54" t="s">
        <v>15</v>
      </c>
      <c r="C364" s="125" t="s">
        <v>233</v>
      </c>
      <c r="D364" s="39">
        <v>181.035</v>
      </c>
    </row>
    <row r="365" spans="1:13">
      <c r="A365" s="1"/>
      <c r="B365" s="54" t="s">
        <v>17</v>
      </c>
      <c r="C365" s="125" t="s">
        <v>234</v>
      </c>
      <c r="D365" s="39">
        <v>4437.848</v>
      </c>
    </row>
    <row r="366" spans="1:13" s="19" customFormat="1">
      <c r="B366" s="126" t="s">
        <v>27</v>
      </c>
      <c r="C366" s="127" t="s">
        <v>30</v>
      </c>
      <c r="D366" s="39">
        <v>190.52099999999999</v>
      </c>
    </row>
    <row r="367" spans="1:13">
      <c r="A367" s="1"/>
      <c r="B367" s="65" t="s">
        <v>32</v>
      </c>
      <c r="C367" s="139" t="s">
        <v>282</v>
      </c>
      <c r="D367" s="39">
        <f>D368+D374</f>
        <v>194941.50899999999</v>
      </c>
    </row>
    <row r="368" spans="1:13">
      <c r="B368" s="65" t="s">
        <v>236</v>
      </c>
      <c r="C368" s="129" t="s">
        <v>268</v>
      </c>
      <c r="D368" s="39">
        <v>153536.79399999999</v>
      </c>
    </row>
    <row r="369" spans="1:4">
      <c r="B369" s="65"/>
      <c r="C369" s="125" t="s">
        <v>35</v>
      </c>
      <c r="D369" s="39"/>
    </row>
    <row r="370" spans="1:4">
      <c r="B370" s="65" t="s">
        <v>11</v>
      </c>
      <c r="C370" s="125" t="s">
        <v>36</v>
      </c>
      <c r="D370" s="39">
        <v>79241.600000000006</v>
      </c>
    </row>
    <row r="371" spans="1:4">
      <c r="B371" s="65" t="s">
        <v>13</v>
      </c>
      <c r="C371" s="219" t="s">
        <v>37</v>
      </c>
      <c r="D371" s="39">
        <f>D372</f>
        <v>43434.837</v>
      </c>
    </row>
    <row r="372" spans="1:4">
      <c r="B372" s="65" t="s">
        <v>38</v>
      </c>
      <c r="C372" s="220" t="s">
        <v>41</v>
      </c>
      <c r="D372" s="39">
        <v>43434.837</v>
      </c>
    </row>
    <row r="373" spans="1:4">
      <c r="A373" s="1"/>
      <c r="B373" s="65" t="s">
        <v>15</v>
      </c>
      <c r="C373" s="221" t="s">
        <v>45</v>
      </c>
      <c r="D373" s="39">
        <v>127.361</v>
      </c>
    </row>
    <row r="374" spans="1:4" ht="15" customHeight="1">
      <c r="A374" s="1"/>
      <c r="B374" s="65" t="s">
        <v>237</v>
      </c>
      <c r="C374" s="129" t="s">
        <v>269</v>
      </c>
      <c r="D374" s="39">
        <f>D375+D376</f>
        <v>41404.714999999997</v>
      </c>
    </row>
    <row r="375" spans="1:4" ht="15" customHeight="1">
      <c r="A375" s="1"/>
      <c r="B375" s="65" t="s">
        <v>85</v>
      </c>
      <c r="C375" s="130" t="s">
        <v>48</v>
      </c>
      <c r="D375" s="188">
        <v>28047.915000000001</v>
      </c>
    </row>
    <row r="376" spans="1:4" s="19" customFormat="1">
      <c r="B376" s="138" t="s">
        <v>49</v>
      </c>
      <c r="C376" s="130" t="s">
        <v>50</v>
      </c>
      <c r="D376" s="189">
        <v>13356.8</v>
      </c>
    </row>
    <row r="377" spans="1:4" ht="15" customHeight="1">
      <c r="B377" s="65" t="s">
        <v>68</v>
      </c>
      <c r="C377" s="132" t="s">
        <v>241</v>
      </c>
      <c r="D377" s="39">
        <f>D378+D379+D382</f>
        <v>184127.633</v>
      </c>
    </row>
    <row r="378" spans="1:4">
      <c r="B378" s="65" t="s">
        <v>9</v>
      </c>
      <c r="C378" s="198" t="s">
        <v>242</v>
      </c>
      <c r="D378" s="39">
        <v>184077.73199999999</v>
      </c>
    </row>
    <row r="379" spans="1:4" s="134" customFormat="1">
      <c r="B379" s="135" t="s">
        <v>27</v>
      </c>
      <c r="C379" s="136" t="s">
        <v>243</v>
      </c>
      <c r="D379" s="39">
        <f>D380+D381</f>
        <v>2353.9859999999999</v>
      </c>
    </row>
    <row r="380" spans="1:4" s="134" customFormat="1">
      <c r="B380" s="126" t="s">
        <v>85</v>
      </c>
      <c r="C380" s="137" t="s">
        <v>244</v>
      </c>
      <c r="D380" s="39">
        <v>2993.6129999999998</v>
      </c>
    </row>
    <row r="381" spans="1:4" s="134" customFormat="1">
      <c r="B381" s="126" t="s">
        <v>49</v>
      </c>
      <c r="C381" s="137" t="s">
        <v>245</v>
      </c>
      <c r="D381" s="39">
        <v>-639.62699999999995</v>
      </c>
    </row>
    <row r="382" spans="1:4" s="134" customFormat="1">
      <c r="B382" s="138" t="s">
        <v>29</v>
      </c>
      <c r="C382" s="136" t="s">
        <v>246</v>
      </c>
      <c r="D382" s="39">
        <f>D383</f>
        <v>-2304.085</v>
      </c>
    </row>
    <row r="383" spans="1:4" s="134" customFormat="1">
      <c r="B383" s="126" t="s">
        <v>141</v>
      </c>
      <c r="C383" s="137" t="s">
        <v>245</v>
      </c>
      <c r="D383" s="39">
        <v>-2304.085</v>
      </c>
    </row>
    <row r="384" spans="1:4">
      <c r="B384" s="65" t="s">
        <v>271</v>
      </c>
      <c r="C384" s="139" t="s">
        <v>248</v>
      </c>
      <c r="D384" s="39">
        <f>D360-D367+D377</f>
        <v>902.43800000002375</v>
      </c>
    </row>
    <row r="385" spans="1:13">
      <c r="B385" s="65" t="s">
        <v>109</v>
      </c>
      <c r="C385" s="139" t="s">
        <v>113</v>
      </c>
      <c r="D385" s="141">
        <v>-902.43799999999999</v>
      </c>
      <c r="E385" s="388">
        <f>D384+D385</f>
        <v>2.376054908381775E-11</v>
      </c>
    </row>
    <row r="386" spans="1:13" s="1" customFormat="1">
      <c r="A386" s="199"/>
      <c r="B386" s="190"/>
      <c r="C386" s="191"/>
      <c r="D386" s="192"/>
      <c r="E386" s="77"/>
      <c r="K386" s="200"/>
      <c r="M386" s="201"/>
    </row>
    <row r="387" spans="1:13">
      <c r="B387" s="422" t="s">
        <v>295</v>
      </c>
      <c r="C387" s="423"/>
      <c r="E387" s="14"/>
    </row>
    <row r="388" spans="1:13">
      <c r="B388" s="416" t="s">
        <v>2</v>
      </c>
      <c r="C388" s="424" t="s">
        <v>296</v>
      </c>
      <c r="D388" s="202" t="s">
        <v>4</v>
      </c>
      <c r="E388" s="14"/>
    </row>
    <row r="389" spans="1:13">
      <c r="B389" s="417"/>
      <c r="C389" s="425"/>
      <c r="D389" s="203" t="s">
        <v>289</v>
      </c>
      <c r="E389" s="14"/>
    </row>
    <row r="390" spans="1:13">
      <c r="B390" s="204"/>
      <c r="C390" s="205"/>
      <c r="D390" s="206" t="s">
        <v>6</v>
      </c>
      <c r="E390" s="14"/>
    </row>
    <row r="391" spans="1:13">
      <c r="B391" s="179"/>
      <c r="C391" s="207">
        <v>1</v>
      </c>
      <c r="D391" s="122">
        <v>2</v>
      </c>
      <c r="E391" s="14"/>
    </row>
    <row r="392" spans="1:13" s="223" customFormat="1">
      <c r="A392" s="134"/>
      <c r="B392" s="65" t="s">
        <v>9</v>
      </c>
      <c r="C392" s="222" t="s">
        <v>297</v>
      </c>
      <c r="D392" s="209">
        <v>16809.613000000001</v>
      </c>
    </row>
    <row r="393" spans="1:13" s="223" customFormat="1">
      <c r="A393" s="19"/>
      <c r="B393" s="65" t="s">
        <v>27</v>
      </c>
      <c r="C393" s="224" t="s">
        <v>298</v>
      </c>
      <c r="D393" s="209">
        <v>428.93400000000003</v>
      </c>
    </row>
    <row r="394" spans="1:13" s="223" customFormat="1" ht="15" customHeight="1">
      <c r="A394" s="199"/>
      <c r="B394" s="65" t="s">
        <v>29</v>
      </c>
      <c r="C394" s="225" t="s">
        <v>299</v>
      </c>
      <c r="D394" s="209">
        <v>68553.001999999993</v>
      </c>
    </row>
    <row r="395" spans="1:13" s="223" customFormat="1">
      <c r="A395" s="199"/>
      <c r="B395" s="65" t="s">
        <v>52</v>
      </c>
      <c r="C395" s="224" t="s">
        <v>300</v>
      </c>
      <c r="D395" s="209">
        <v>57045.953000000001</v>
      </c>
    </row>
    <row r="396" spans="1:13" s="223" customFormat="1">
      <c r="A396" s="199"/>
      <c r="B396" s="65" t="s">
        <v>54</v>
      </c>
      <c r="C396" s="224" t="s">
        <v>301</v>
      </c>
      <c r="D396" s="209">
        <v>10133.812</v>
      </c>
    </row>
    <row r="397" spans="1:13" s="223" customFormat="1">
      <c r="A397" s="199"/>
      <c r="B397" s="65" t="s">
        <v>164</v>
      </c>
      <c r="C397" s="226" t="s">
        <v>302</v>
      </c>
      <c r="D397" s="209">
        <v>13353.790999999999</v>
      </c>
    </row>
    <row r="398" spans="1:13" s="223" customFormat="1">
      <c r="A398" s="199"/>
      <c r="B398" s="65" t="s">
        <v>176</v>
      </c>
      <c r="C398" s="227" t="s">
        <v>303</v>
      </c>
      <c r="D398" s="209">
        <v>28616.403999999999</v>
      </c>
    </row>
    <row r="399" spans="1:13" s="223" customFormat="1">
      <c r="A399" s="228"/>
      <c r="B399" s="65" t="s">
        <v>178</v>
      </c>
      <c r="C399" s="229" t="s">
        <v>304</v>
      </c>
      <c r="D399" s="209">
        <v>17100.223999999998</v>
      </c>
    </row>
    <row r="400" spans="1:13" s="223" customFormat="1">
      <c r="A400" s="199"/>
      <c r="B400" s="65" t="s">
        <v>180</v>
      </c>
      <c r="C400" s="229" t="s">
        <v>305</v>
      </c>
      <c r="D400" s="209">
        <v>11516.18</v>
      </c>
    </row>
    <row r="401" spans="1:13" s="223" customFormat="1">
      <c r="A401" s="199"/>
      <c r="B401" s="181"/>
      <c r="C401" s="161" t="s">
        <v>260</v>
      </c>
      <c r="D401" s="141">
        <f>SUM(D392:D398)</f>
        <v>194941.50900000002</v>
      </c>
      <c r="E401" s="230">
        <f>D367-D401</f>
        <v>0</v>
      </c>
    </row>
    <row r="402" spans="1:13" s="199" customFormat="1">
      <c r="B402" s="162"/>
      <c r="C402" s="162"/>
      <c r="D402" s="210"/>
      <c r="E402" s="211"/>
      <c r="K402" s="200"/>
      <c r="M402" s="201"/>
    </row>
    <row r="403" spans="1:13" ht="31.5" customHeight="1">
      <c r="B403" s="426" t="s">
        <v>306</v>
      </c>
      <c r="C403" s="427"/>
      <c r="E403" s="14"/>
    </row>
    <row r="404" spans="1:13">
      <c r="B404" s="91" t="s">
        <v>2</v>
      </c>
      <c r="C404" s="158" t="s">
        <v>3</v>
      </c>
      <c r="D404" s="20" t="s">
        <v>4</v>
      </c>
      <c r="E404" s="14"/>
    </row>
    <row r="405" spans="1:13">
      <c r="B405" s="102"/>
      <c r="C405" s="187"/>
      <c r="D405" s="22" t="s">
        <v>5</v>
      </c>
      <c r="E405" s="14"/>
    </row>
    <row r="406" spans="1:13">
      <c r="B406" s="102"/>
      <c r="C406" s="187"/>
      <c r="D406" s="22" t="s">
        <v>6</v>
      </c>
      <c r="E406" s="14"/>
    </row>
    <row r="407" spans="1:13">
      <c r="B407" s="179"/>
      <c r="C407" s="180">
        <v>1</v>
      </c>
      <c r="D407" s="122">
        <v>2</v>
      </c>
      <c r="E407" s="14"/>
    </row>
    <row r="408" spans="1:13" s="223" customFormat="1">
      <c r="A408" s="11"/>
      <c r="B408" s="54" t="s">
        <v>9</v>
      </c>
      <c r="C408" s="161" t="s">
        <v>262</v>
      </c>
      <c r="D408" s="141">
        <v>93036.83</v>
      </c>
    </row>
    <row r="409" spans="1:13" s="223" customFormat="1">
      <c r="A409" s="11"/>
      <c r="B409" s="54" t="s">
        <v>27</v>
      </c>
      <c r="C409" s="161" t="s">
        <v>263</v>
      </c>
      <c r="D409" s="141">
        <v>89905.85</v>
      </c>
    </row>
    <row r="410" spans="1:13" s="1" customFormat="1">
      <c r="A410" s="199"/>
      <c r="B410" s="142"/>
      <c r="C410" s="142"/>
      <c r="D410" s="6"/>
      <c r="E410" s="77"/>
      <c r="K410" s="200"/>
      <c r="M410" s="201"/>
    </row>
    <row r="411" spans="1:13" ht="33" customHeight="1">
      <c r="B411" s="428" t="s">
        <v>307</v>
      </c>
      <c r="C411" s="429"/>
      <c r="E411" s="14"/>
    </row>
    <row r="412" spans="1:13" s="112" customFormat="1">
      <c r="B412" s="91" t="s">
        <v>2</v>
      </c>
      <c r="C412" s="98" t="s">
        <v>115</v>
      </c>
      <c r="D412" s="20" t="s">
        <v>4</v>
      </c>
      <c r="E412" s="231"/>
    </row>
    <row r="413" spans="1:13" s="112" customFormat="1">
      <c r="B413" s="102"/>
      <c r="C413" s="103"/>
      <c r="D413" s="22" t="s">
        <v>5</v>
      </c>
      <c r="E413" s="231"/>
    </row>
    <row r="414" spans="1:13" s="112" customFormat="1">
      <c r="B414" s="102"/>
      <c r="C414" s="232"/>
      <c r="D414" s="22" t="s">
        <v>6</v>
      </c>
      <c r="E414" s="231"/>
    </row>
    <row r="415" spans="1:13">
      <c r="B415" s="179"/>
      <c r="C415" s="180">
        <v>1</v>
      </c>
      <c r="D415" s="122">
        <v>2</v>
      </c>
      <c r="E415" s="14"/>
    </row>
    <row r="416" spans="1:13" s="223" customFormat="1" ht="31.5">
      <c r="A416" s="199"/>
      <c r="B416" s="65" t="s">
        <v>290</v>
      </c>
      <c r="C416" s="225" t="s">
        <v>308</v>
      </c>
      <c r="D416" s="233">
        <v>40645</v>
      </c>
    </row>
    <row r="417" spans="1:13" s="223" customFormat="1">
      <c r="A417" s="11"/>
      <c r="B417" s="72" t="s">
        <v>11</v>
      </c>
      <c r="C417" s="234" t="s">
        <v>309</v>
      </c>
      <c r="D417" s="235">
        <v>200</v>
      </c>
    </row>
    <row r="418" spans="1:13" s="223" customFormat="1">
      <c r="A418" s="11"/>
      <c r="B418" s="72" t="s">
        <v>13</v>
      </c>
      <c r="C418" s="234" t="s">
        <v>310</v>
      </c>
      <c r="D418" s="235">
        <v>200</v>
      </c>
    </row>
    <row r="419" spans="1:13" s="223" customFormat="1">
      <c r="A419" s="11"/>
      <c r="B419" s="72" t="s">
        <v>15</v>
      </c>
      <c r="C419" s="234" t="s">
        <v>311</v>
      </c>
      <c r="D419" s="235">
        <v>200</v>
      </c>
    </row>
    <row r="420" spans="1:13" s="223" customFormat="1" ht="17.25" customHeight="1">
      <c r="A420" s="11"/>
      <c r="B420" s="65" t="s">
        <v>312</v>
      </c>
      <c r="C420" s="225" t="s">
        <v>313</v>
      </c>
      <c r="D420" s="236">
        <v>10698.8</v>
      </c>
    </row>
    <row r="421" spans="1:13" s="223" customFormat="1" ht="47.25">
      <c r="A421" s="11"/>
      <c r="B421" s="65" t="s">
        <v>103</v>
      </c>
      <c r="C421" s="225" t="s">
        <v>314</v>
      </c>
      <c r="D421" s="233">
        <v>3449.7</v>
      </c>
    </row>
    <row r="422" spans="1:13" s="223" customFormat="1">
      <c r="A422" s="199"/>
      <c r="B422" s="65" t="s">
        <v>315</v>
      </c>
      <c r="C422" s="225" t="s">
        <v>316</v>
      </c>
      <c r="D422" s="236">
        <v>849.9</v>
      </c>
    </row>
    <row r="423" spans="1:13" s="223" customFormat="1">
      <c r="A423" s="199"/>
      <c r="B423" s="65" t="s">
        <v>317</v>
      </c>
      <c r="C423" s="225" t="s">
        <v>318</v>
      </c>
      <c r="D423" s="236">
        <v>300</v>
      </c>
    </row>
    <row r="424" spans="1:13" s="223" customFormat="1">
      <c r="A424" s="1"/>
      <c r="B424" s="65" t="s">
        <v>319</v>
      </c>
      <c r="C424" s="225" t="s">
        <v>320</v>
      </c>
      <c r="D424" s="236">
        <v>698.5</v>
      </c>
    </row>
    <row r="425" spans="1:13" s="223" customFormat="1">
      <c r="A425" s="11"/>
      <c r="B425" s="65" t="s">
        <v>321</v>
      </c>
      <c r="C425" s="225" t="s">
        <v>322</v>
      </c>
      <c r="D425" s="236">
        <v>70</v>
      </c>
    </row>
    <row r="426" spans="1:13" s="223" customFormat="1">
      <c r="A426" s="11"/>
      <c r="B426" s="65" t="s">
        <v>323</v>
      </c>
      <c r="C426" s="225" t="s">
        <v>324</v>
      </c>
      <c r="D426" s="236">
        <v>70</v>
      </c>
    </row>
    <row r="427" spans="1:13" s="223" customFormat="1">
      <c r="A427" s="11"/>
      <c r="B427" s="109"/>
      <c r="C427" s="226" t="s">
        <v>260</v>
      </c>
      <c r="D427" s="237">
        <f>SUM(D420:D426)+D416</f>
        <v>56781.9</v>
      </c>
      <c r="E427" s="230">
        <v>0</v>
      </c>
    </row>
    <row r="428" spans="1:13" s="213" customFormat="1">
      <c r="A428" s="1"/>
      <c r="B428" s="197"/>
      <c r="C428" s="197"/>
      <c r="D428" s="163"/>
      <c r="E428" s="212"/>
      <c r="K428" s="214"/>
      <c r="L428" s="215"/>
      <c r="M428" s="215"/>
    </row>
    <row r="429" spans="1:13">
      <c r="B429" s="17" t="s">
        <v>325</v>
      </c>
      <c r="C429" s="238"/>
      <c r="D429" s="238"/>
      <c r="E429" s="14"/>
    </row>
    <row r="430" spans="1:13">
      <c r="B430" s="17" t="s">
        <v>326</v>
      </c>
      <c r="C430" s="239"/>
      <c r="E430" s="14"/>
    </row>
    <row r="431" spans="1:13">
      <c r="B431" s="91" t="s">
        <v>2</v>
      </c>
      <c r="C431" s="158" t="s">
        <v>3</v>
      </c>
      <c r="D431" s="20" t="s">
        <v>4</v>
      </c>
      <c r="E431" s="14"/>
    </row>
    <row r="432" spans="1:13">
      <c r="B432" s="102"/>
      <c r="C432" s="187"/>
      <c r="D432" s="22" t="s">
        <v>5</v>
      </c>
      <c r="E432" s="14"/>
    </row>
    <row r="433" spans="1:5">
      <c r="B433" s="102"/>
      <c r="C433" s="187"/>
      <c r="D433" s="22" t="s">
        <v>6</v>
      </c>
      <c r="E433" s="14"/>
    </row>
    <row r="434" spans="1:5">
      <c r="B434" s="179"/>
      <c r="C434" s="180">
        <v>1</v>
      </c>
      <c r="D434" s="122">
        <v>2</v>
      </c>
      <c r="E434" s="14"/>
    </row>
    <row r="435" spans="1:5" ht="15" customHeight="1">
      <c r="A435" s="199"/>
      <c r="B435" s="65" t="s">
        <v>7</v>
      </c>
      <c r="C435" s="132" t="s">
        <v>8</v>
      </c>
      <c r="D435" s="33">
        <f>D436</f>
        <v>0.47499999999999998</v>
      </c>
    </row>
    <row r="436" spans="1:5" s="134" customFormat="1">
      <c r="B436" s="65" t="s">
        <v>9</v>
      </c>
      <c r="C436" s="124" t="s">
        <v>230</v>
      </c>
      <c r="D436" s="39">
        <f>D437</f>
        <v>0.47499999999999998</v>
      </c>
    </row>
    <row r="437" spans="1:5" s="134" customFormat="1">
      <c r="B437" s="54" t="s">
        <v>11</v>
      </c>
      <c r="C437" s="125" t="s">
        <v>267</v>
      </c>
      <c r="D437" s="39">
        <v>0.47499999999999998</v>
      </c>
    </row>
    <row r="438" spans="1:5">
      <c r="A438" s="199"/>
      <c r="B438" s="65" t="s">
        <v>32</v>
      </c>
      <c r="C438" s="139" t="s">
        <v>282</v>
      </c>
      <c r="D438" s="39">
        <f>D439+D442</f>
        <v>28140.742999999999</v>
      </c>
    </row>
    <row r="439" spans="1:5">
      <c r="A439" s="1"/>
      <c r="B439" s="65" t="s">
        <v>236</v>
      </c>
      <c r="C439" s="129" t="s">
        <v>268</v>
      </c>
      <c r="D439" s="39">
        <v>5332.0330000000004</v>
      </c>
    </row>
    <row r="440" spans="1:5">
      <c r="A440" s="199"/>
      <c r="B440" s="65"/>
      <c r="C440" s="125" t="s">
        <v>35</v>
      </c>
      <c r="D440" s="39"/>
    </row>
    <row r="441" spans="1:5">
      <c r="A441" s="19"/>
      <c r="B441" s="65" t="s">
        <v>11</v>
      </c>
      <c r="C441" s="125" t="s">
        <v>36</v>
      </c>
      <c r="D441" s="39">
        <v>4784.4139999999998</v>
      </c>
    </row>
    <row r="442" spans="1:5">
      <c r="A442" s="199"/>
      <c r="B442" s="65" t="s">
        <v>237</v>
      </c>
      <c r="C442" s="129" t="s">
        <v>269</v>
      </c>
      <c r="D442" s="39">
        <f>D443</f>
        <v>22808.71</v>
      </c>
    </row>
    <row r="443" spans="1:5">
      <c r="A443" s="199"/>
      <c r="B443" s="65" t="s">
        <v>85</v>
      </c>
      <c r="C443" s="130" t="s">
        <v>48</v>
      </c>
      <c r="D443" s="188">
        <v>22808.71</v>
      </c>
    </row>
    <row r="444" spans="1:5">
      <c r="A444" s="199"/>
      <c r="B444" s="65" t="s">
        <v>68</v>
      </c>
      <c r="C444" s="132" t="s">
        <v>241</v>
      </c>
      <c r="D444" s="39">
        <f>D445+D446</f>
        <v>28140.268</v>
      </c>
    </row>
    <row r="445" spans="1:5">
      <c r="A445" s="199"/>
      <c r="B445" s="65" t="s">
        <v>9</v>
      </c>
      <c r="C445" s="198" t="s">
        <v>242</v>
      </c>
      <c r="D445" s="39">
        <v>28144.131000000001</v>
      </c>
    </row>
    <row r="446" spans="1:5" s="134" customFormat="1">
      <c r="B446" s="135" t="s">
        <v>27</v>
      </c>
      <c r="C446" s="136" t="s">
        <v>243</v>
      </c>
      <c r="D446" s="39">
        <f>D447</f>
        <v>-3.863</v>
      </c>
    </row>
    <row r="447" spans="1:5" s="134" customFormat="1">
      <c r="B447" s="126" t="s">
        <v>85</v>
      </c>
      <c r="C447" s="137" t="s">
        <v>245</v>
      </c>
      <c r="D447" s="39">
        <v>-3.863</v>
      </c>
    </row>
    <row r="448" spans="1:5">
      <c r="A448" s="199"/>
      <c r="B448" s="65" t="s">
        <v>271</v>
      </c>
      <c r="C448" s="139" t="s">
        <v>248</v>
      </c>
      <c r="D448" s="39">
        <f>D435-D438+D444</f>
        <v>0</v>
      </c>
    </row>
    <row r="449" spans="1:13">
      <c r="A449" s="199"/>
      <c r="B449" s="65" t="s">
        <v>109</v>
      </c>
      <c r="C449" s="139" t="s">
        <v>113</v>
      </c>
      <c r="D449" s="141">
        <v>0</v>
      </c>
      <c r="E449" s="13">
        <f>D448+D449</f>
        <v>0</v>
      </c>
    </row>
    <row r="450" spans="1:13" s="199" customFormat="1">
      <c r="B450" s="190"/>
      <c r="C450" s="190"/>
      <c r="D450" s="192"/>
      <c r="E450" s="211"/>
      <c r="K450" s="200"/>
      <c r="M450" s="201"/>
    </row>
    <row r="451" spans="1:13" ht="15.75" customHeight="1">
      <c r="B451" s="426" t="s">
        <v>327</v>
      </c>
      <c r="C451" s="426"/>
      <c r="E451" s="14"/>
    </row>
    <row r="452" spans="1:13">
      <c r="B452" s="416" t="s">
        <v>2</v>
      </c>
      <c r="C452" s="424" t="s">
        <v>273</v>
      </c>
      <c r="D452" s="202" t="s">
        <v>4</v>
      </c>
      <c r="E452" s="14"/>
    </row>
    <row r="453" spans="1:13">
      <c r="B453" s="417"/>
      <c r="C453" s="425"/>
      <c r="D453" s="203" t="s">
        <v>289</v>
      </c>
      <c r="E453" s="14"/>
    </row>
    <row r="454" spans="1:13">
      <c r="B454" s="204"/>
      <c r="C454" s="205"/>
      <c r="D454" s="206" t="s">
        <v>6</v>
      </c>
      <c r="E454" s="14"/>
    </row>
    <row r="455" spans="1:13">
      <c r="B455" s="179"/>
      <c r="C455" s="207">
        <v>1</v>
      </c>
      <c r="D455" s="122">
        <v>2</v>
      </c>
      <c r="E455" s="14"/>
    </row>
    <row r="456" spans="1:13" ht="15" customHeight="1">
      <c r="A456" s="228"/>
      <c r="B456" s="65" t="s">
        <v>290</v>
      </c>
      <c r="C456" s="208" t="s">
        <v>328</v>
      </c>
      <c r="D456" s="209">
        <f>D438</f>
        <v>28140.742999999999</v>
      </c>
    </row>
    <row r="457" spans="1:13" ht="15" customHeight="1">
      <c r="A457" s="19"/>
      <c r="B457" s="181"/>
      <c r="C457" s="161" t="s">
        <v>260</v>
      </c>
      <c r="D457" s="141">
        <f>D456</f>
        <v>28140.742999999999</v>
      </c>
    </row>
    <row r="458" spans="1:13" s="1" customFormat="1">
      <c r="A458" s="199"/>
      <c r="B458" s="162"/>
      <c r="C458" s="162"/>
      <c r="D458" s="210"/>
      <c r="E458" s="77"/>
      <c r="K458" s="200"/>
      <c r="M458" s="201"/>
    </row>
    <row r="459" spans="1:13" ht="32.25" customHeight="1">
      <c r="B459" s="426" t="s">
        <v>329</v>
      </c>
      <c r="C459" s="427"/>
      <c r="E459" s="14"/>
    </row>
    <row r="460" spans="1:13">
      <c r="B460" s="91" t="s">
        <v>2</v>
      </c>
      <c r="C460" s="158" t="s">
        <v>3</v>
      </c>
      <c r="D460" s="20" t="s">
        <v>4</v>
      </c>
      <c r="E460" s="14"/>
    </row>
    <row r="461" spans="1:13">
      <c r="B461" s="102"/>
      <c r="C461" s="187"/>
      <c r="D461" s="22" t="s">
        <v>5</v>
      </c>
      <c r="E461" s="14"/>
    </row>
    <row r="462" spans="1:13">
      <c r="B462" s="102"/>
      <c r="C462" s="187"/>
      <c r="D462" s="22" t="s">
        <v>6</v>
      </c>
      <c r="E462" s="14"/>
    </row>
    <row r="463" spans="1:13">
      <c r="B463" s="179"/>
      <c r="C463" s="180">
        <v>1</v>
      </c>
      <c r="D463" s="122">
        <v>2</v>
      </c>
      <c r="E463" s="14"/>
    </row>
    <row r="464" spans="1:13" ht="15" customHeight="1">
      <c r="A464" s="134"/>
      <c r="B464" s="54" t="s">
        <v>9</v>
      </c>
      <c r="C464" s="161" t="s">
        <v>262</v>
      </c>
      <c r="D464" s="141">
        <v>23331.556</v>
      </c>
    </row>
    <row r="465" spans="1:13">
      <c r="A465" s="199"/>
      <c r="B465" s="54" t="s">
        <v>27</v>
      </c>
      <c r="C465" s="161" t="s">
        <v>263</v>
      </c>
      <c r="D465" s="141">
        <v>23332.096000000001</v>
      </c>
    </row>
    <row r="466" spans="1:13" s="213" customFormat="1">
      <c r="A466" s="1"/>
      <c r="B466" s="197"/>
      <c r="C466" s="197"/>
      <c r="D466" s="163"/>
      <c r="E466" s="212"/>
      <c r="K466" s="214"/>
      <c r="L466" s="215"/>
      <c r="M466" s="215"/>
    </row>
    <row r="467" spans="1:13">
      <c r="B467" s="240" t="s">
        <v>330</v>
      </c>
      <c r="C467" s="241"/>
      <c r="D467" s="192"/>
      <c r="E467" s="14"/>
    </row>
    <row r="468" spans="1:13">
      <c r="B468" s="17" t="s">
        <v>331</v>
      </c>
      <c r="C468" s="239"/>
      <c r="E468" s="14"/>
    </row>
    <row r="469" spans="1:13">
      <c r="B469" s="91" t="s">
        <v>2</v>
      </c>
      <c r="C469" s="158" t="s">
        <v>3</v>
      </c>
      <c r="D469" s="20" t="s">
        <v>4</v>
      </c>
      <c r="E469" s="14"/>
    </row>
    <row r="470" spans="1:13">
      <c r="B470" s="102"/>
      <c r="C470" s="187"/>
      <c r="D470" s="22" t="s">
        <v>5</v>
      </c>
      <c r="E470" s="14"/>
    </row>
    <row r="471" spans="1:13">
      <c r="B471" s="102"/>
      <c r="C471" s="187"/>
      <c r="D471" s="22" t="s">
        <v>6</v>
      </c>
      <c r="E471" s="14"/>
    </row>
    <row r="472" spans="1:13">
      <c r="B472" s="179"/>
      <c r="C472" s="180">
        <v>1</v>
      </c>
      <c r="D472" s="122">
        <v>2</v>
      </c>
      <c r="E472" s="14"/>
    </row>
    <row r="473" spans="1:13" ht="15" customHeight="1">
      <c r="B473" s="65" t="s">
        <v>7</v>
      </c>
      <c r="C473" s="132" t="s">
        <v>8</v>
      </c>
      <c r="D473" s="33">
        <f>D474</f>
        <v>0.87</v>
      </c>
    </row>
    <row r="474" spans="1:13" s="134" customFormat="1">
      <c r="B474" s="65" t="s">
        <v>9</v>
      </c>
      <c r="C474" s="124" t="s">
        <v>230</v>
      </c>
      <c r="D474" s="39">
        <f>D475</f>
        <v>0.87</v>
      </c>
    </row>
    <row r="475" spans="1:13" s="134" customFormat="1">
      <c r="B475" s="54" t="s">
        <v>11</v>
      </c>
      <c r="C475" s="125" t="s">
        <v>267</v>
      </c>
      <c r="D475" s="39">
        <v>0.87</v>
      </c>
    </row>
    <row r="476" spans="1:13">
      <c r="B476" s="65" t="s">
        <v>32</v>
      </c>
      <c r="C476" s="139" t="s">
        <v>282</v>
      </c>
      <c r="D476" s="39">
        <f>D477+D480</f>
        <v>4044.5750000000003</v>
      </c>
    </row>
    <row r="477" spans="1:13">
      <c r="B477" s="65" t="s">
        <v>236</v>
      </c>
      <c r="C477" s="129" t="s">
        <v>268</v>
      </c>
      <c r="D477" s="39">
        <v>3964.0610000000001</v>
      </c>
    </row>
    <row r="478" spans="1:13">
      <c r="B478" s="65"/>
      <c r="C478" s="125" t="s">
        <v>35</v>
      </c>
      <c r="D478" s="39"/>
    </row>
    <row r="479" spans="1:13">
      <c r="A479" s="199"/>
      <c r="B479" s="65" t="s">
        <v>11</v>
      </c>
      <c r="C479" s="125" t="s">
        <v>36</v>
      </c>
      <c r="D479" s="39">
        <v>2981.2379999999998</v>
      </c>
    </row>
    <row r="480" spans="1:13">
      <c r="A480" s="199"/>
      <c r="B480" s="65" t="s">
        <v>237</v>
      </c>
      <c r="C480" s="129" t="s">
        <v>269</v>
      </c>
      <c r="D480" s="39">
        <f>D481</f>
        <v>80.513999999999996</v>
      </c>
    </row>
    <row r="481" spans="1:13">
      <c r="A481" s="199"/>
      <c r="B481" s="65" t="s">
        <v>85</v>
      </c>
      <c r="C481" s="130" t="s">
        <v>48</v>
      </c>
      <c r="D481" s="188">
        <v>80.513999999999996</v>
      </c>
    </row>
    <row r="482" spans="1:13">
      <c r="A482" s="199"/>
      <c r="B482" s="65" t="s">
        <v>68</v>
      </c>
      <c r="C482" s="132" t="s">
        <v>241</v>
      </c>
      <c r="D482" s="39">
        <f>D483+D484</f>
        <v>4043.68</v>
      </c>
    </row>
    <row r="483" spans="1:13">
      <c r="A483" s="199"/>
      <c r="B483" s="65" t="s">
        <v>9</v>
      </c>
      <c r="C483" s="198" t="s">
        <v>242</v>
      </c>
      <c r="D483" s="39">
        <v>4044.163</v>
      </c>
    </row>
    <row r="484" spans="1:13" s="134" customFormat="1">
      <c r="B484" s="138" t="s">
        <v>27</v>
      </c>
      <c r="C484" s="136" t="s">
        <v>246</v>
      </c>
      <c r="D484" s="39">
        <f>D485</f>
        <v>-0.48299999999999998</v>
      </c>
    </row>
    <row r="485" spans="1:13" s="134" customFormat="1">
      <c r="B485" s="126" t="s">
        <v>85</v>
      </c>
      <c r="C485" s="137" t="s">
        <v>245</v>
      </c>
      <c r="D485" s="39">
        <v>-0.48299999999999998</v>
      </c>
    </row>
    <row r="486" spans="1:13">
      <c r="A486" s="199"/>
      <c r="B486" s="65" t="s">
        <v>271</v>
      </c>
      <c r="C486" s="139" t="s">
        <v>248</v>
      </c>
      <c r="D486" s="39">
        <f>D473-D476+D482</f>
        <v>-2.5000000000545697E-2</v>
      </c>
    </row>
    <row r="487" spans="1:13">
      <c r="A487" s="199"/>
      <c r="B487" s="65" t="s">
        <v>109</v>
      </c>
      <c r="C487" s="139" t="s">
        <v>113</v>
      </c>
      <c r="D487" s="141">
        <v>4.4999999999999998E-2</v>
      </c>
      <c r="E487" s="388">
        <f>D486+D487</f>
        <v>1.9999999999454302E-2</v>
      </c>
    </row>
    <row r="488" spans="1:13" s="199" customFormat="1">
      <c r="B488" s="190"/>
      <c r="C488" s="190"/>
      <c r="D488" s="192"/>
      <c r="E488" s="211"/>
      <c r="K488" s="200"/>
      <c r="M488" s="201"/>
    </row>
    <row r="489" spans="1:13">
      <c r="B489" s="433" t="s">
        <v>332</v>
      </c>
      <c r="C489" s="433"/>
      <c r="D489" s="433"/>
      <c r="F489" s="14"/>
    </row>
    <row r="490" spans="1:13">
      <c r="B490" s="416" t="s">
        <v>2</v>
      </c>
      <c r="C490" s="424" t="s">
        <v>273</v>
      </c>
      <c r="D490" s="202" t="s">
        <v>4</v>
      </c>
      <c r="E490" s="14"/>
    </row>
    <row r="491" spans="1:13">
      <c r="B491" s="417"/>
      <c r="C491" s="425"/>
      <c r="D491" s="203" t="s">
        <v>289</v>
      </c>
      <c r="E491" s="14"/>
    </row>
    <row r="492" spans="1:13">
      <c r="B492" s="204"/>
      <c r="C492" s="205"/>
      <c r="D492" s="206" t="s">
        <v>6</v>
      </c>
      <c r="E492" s="14"/>
    </row>
    <row r="493" spans="1:13">
      <c r="B493" s="179"/>
      <c r="C493" s="207">
        <v>1</v>
      </c>
      <c r="D493" s="122">
        <v>2</v>
      </c>
      <c r="E493" s="14"/>
    </row>
    <row r="494" spans="1:13" ht="15" customHeight="1">
      <c r="A494" s="199"/>
      <c r="B494" s="65" t="s">
        <v>290</v>
      </c>
      <c r="C494" s="208" t="s">
        <v>333</v>
      </c>
      <c r="D494" s="209">
        <f>D476</f>
        <v>4044.5750000000003</v>
      </c>
    </row>
    <row r="495" spans="1:13" ht="15" customHeight="1">
      <c r="A495" s="199"/>
      <c r="B495" s="181"/>
      <c r="C495" s="161" t="s">
        <v>260</v>
      </c>
      <c r="D495" s="141">
        <f>D494</f>
        <v>4044.5750000000003</v>
      </c>
    </row>
    <row r="496" spans="1:13" s="1" customFormat="1">
      <c r="A496" s="199"/>
      <c r="B496" s="162"/>
      <c r="C496" s="162"/>
      <c r="D496" s="210"/>
      <c r="E496" s="77"/>
      <c r="K496" s="200"/>
      <c r="M496" s="201"/>
    </row>
    <row r="497" spans="1:13" ht="31.5" customHeight="1">
      <c r="B497" s="426" t="s">
        <v>334</v>
      </c>
      <c r="C497" s="427"/>
      <c r="E497" s="14"/>
    </row>
    <row r="498" spans="1:13">
      <c r="B498" s="91" t="s">
        <v>2</v>
      </c>
      <c r="C498" s="158" t="s">
        <v>3</v>
      </c>
      <c r="D498" s="20" t="s">
        <v>4</v>
      </c>
      <c r="E498" s="14"/>
    </row>
    <row r="499" spans="1:13">
      <c r="B499" s="102"/>
      <c r="C499" s="187"/>
      <c r="D499" s="22" t="s">
        <v>5</v>
      </c>
      <c r="E499" s="14"/>
    </row>
    <row r="500" spans="1:13">
      <c r="B500" s="102"/>
      <c r="C500" s="187"/>
      <c r="D500" s="22" t="s">
        <v>6</v>
      </c>
      <c r="E500" s="14"/>
    </row>
    <row r="501" spans="1:13">
      <c r="B501" s="179"/>
      <c r="C501" s="180">
        <v>1</v>
      </c>
      <c r="D501" s="122">
        <v>2</v>
      </c>
      <c r="E501" s="14"/>
    </row>
    <row r="502" spans="1:13" ht="15" customHeight="1">
      <c r="B502" s="54" t="s">
        <v>9</v>
      </c>
      <c r="C502" s="161" t="s">
        <v>262</v>
      </c>
      <c r="D502" s="141">
        <v>1229.204</v>
      </c>
    </row>
    <row r="503" spans="1:13">
      <c r="A503" s="199"/>
      <c r="B503" s="54" t="s">
        <v>27</v>
      </c>
      <c r="C503" s="161" t="s">
        <v>263</v>
      </c>
      <c r="D503" s="141">
        <v>1056.6320000000001</v>
      </c>
    </row>
    <row r="504" spans="1:13" s="213" customFormat="1">
      <c r="A504" s="1"/>
      <c r="B504" s="197"/>
      <c r="C504" s="197"/>
      <c r="D504" s="163"/>
      <c r="E504" s="212"/>
      <c r="K504" s="214"/>
      <c r="L504" s="215"/>
      <c r="M504" s="215"/>
    </row>
    <row r="505" spans="1:13">
      <c r="B505" s="12" t="s">
        <v>335</v>
      </c>
      <c r="C505" s="154"/>
      <c r="D505" s="13"/>
      <c r="E505" s="14"/>
    </row>
    <row r="506" spans="1:13">
      <c r="B506" s="17" t="s">
        <v>336</v>
      </c>
      <c r="C506" s="218"/>
      <c r="E506" s="14"/>
    </row>
    <row r="507" spans="1:13">
      <c r="B507" s="91" t="s">
        <v>2</v>
      </c>
      <c r="C507" s="158" t="s">
        <v>3</v>
      </c>
      <c r="D507" s="20" t="s">
        <v>4</v>
      </c>
      <c r="E507" s="14"/>
    </row>
    <row r="508" spans="1:13">
      <c r="B508" s="102"/>
      <c r="C508" s="187"/>
      <c r="D508" s="22" t="s">
        <v>5</v>
      </c>
      <c r="E508" s="14"/>
    </row>
    <row r="509" spans="1:13">
      <c r="B509" s="102"/>
      <c r="C509" s="187"/>
      <c r="D509" s="22" t="s">
        <v>6</v>
      </c>
      <c r="E509" s="14"/>
    </row>
    <row r="510" spans="1:13">
      <c r="B510" s="179"/>
      <c r="C510" s="180">
        <v>1</v>
      </c>
      <c r="D510" s="122">
        <v>2</v>
      </c>
      <c r="E510" s="14"/>
    </row>
    <row r="511" spans="1:13" ht="15" customHeight="1">
      <c r="A511" s="112"/>
      <c r="B511" s="65" t="s">
        <v>7</v>
      </c>
      <c r="C511" s="132" t="s">
        <v>8</v>
      </c>
      <c r="D511" s="39">
        <f>D512+D517</f>
        <v>278486.571</v>
      </c>
    </row>
    <row r="512" spans="1:13">
      <c r="B512" s="65" t="s">
        <v>9</v>
      </c>
      <c r="C512" s="124" t="s">
        <v>230</v>
      </c>
      <c r="D512" s="39">
        <f>SUM(D513:D516)</f>
        <v>278204.60399999999</v>
      </c>
    </row>
    <row r="513" spans="1:4">
      <c r="A513" s="242"/>
      <c r="B513" s="65" t="s">
        <v>11</v>
      </c>
      <c r="C513" s="125" t="s">
        <v>266</v>
      </c>
      <c r="D513" s="39">
        <v>269124.60100000002</v>
      </c>
    </row>
    <row r="514" spans="1:4">
      <c r="A514" s="242"/>
      <c r="B514" s="65" t="s">
        <v>13</v>
      </c>
      <c r="C514" s="125" t="s">
        <v>267</v>
      </c>
      <c r="D514" s="39">
        <v>1162.56</v>
      </c>
    </row>
    <row r="515" spans="1:4">
      <c r="A515" s="242"/>
      <c r="B515" s="65" t="s">
        <v>15</v>
      </c>
      <c r="C515" s="125" t="s">
        <v>233</v>
      </c>
      <c r="D515" s="39">
        <v>3528.8159999999998</v>
      </c>
    </row>
    <row r="516" spans="1:4">
      <c r="A516" s="242"/>
      <c r="B516" s="65" t="s">
        <v>17</v>
      </c>
      <c r="C516" s="125" t="s">
        <v>234</v>
      </c>
      <c r="D516" s="39">
        <v>4388.6270000000004</v>
      </c>
    </row>
    <row r="517" spans="1:4" s="19" customFormat="1">
      <c r="B517" s="126" t="s">
        <v>27</v>
      </c>
      <c r="C517" s="127" t="s">
        <v>30</v>
      </c>
      <c r="D517" s="39">
        <v>281.96699999999998</v>
      </c>
    </row>
    <row r="518" spans="1:4">
      <c r="A518" s="242"/>
      <c r="B518" s="65" t="s">
        <v>32</v>
      </c>
      <c r="C518" s="139" t="s">
        <v>282</v>
      </c>
      <c r="D518" s="39">
        <f>D519+D525</f>
        <v>465703.47100000002</v>
      </c>
    </row>
    <row r="519" spans="1:4">
      <c r="A519" s="242"/>
      <c r="B519" s="65" t="s">
        <v>236</v>
      </c>
      <c r="C519" s="129" t="s">
        <v>268</v>
      </c>
      <c r="D519" s="39">
        <v>432353.853</v>
      </c>
    </row>
    <row r="520" spans="1:4">
      <c r="A520" s="242"/>
      <c r="B520" s="65"/>
      <c r="C520" s="125" t="s">
        <v>35</v>
      </c>
      <c r="D520" s="39"/>
    </row>
    <row r="521" spans="1:4">
      <c r="A521" s="242"/>
      <c r="B521" s="65" t="s">
        <v>11</v>
      </c>
      <c r="C521" s="125" t="s">
        <v>36</v>
      </c>
      <c r="D521" s="39">
        <v>475929.033</v>
      </c>
    </row>
    <row r="522" spans="1:4">
      <c r="A522" s="243"/>
      <c r="B522" s="65" t="s">
        <v>13</v>
      </c>
      <c r="C522" s="219" t="s">
        <v>37</v>
      </c>
      <c r="D522" s="39">
        <f>D523</f>
        <v>2803.2660000000001</v>
      </c>
    </row>
    <row r="523" spans="1:4">
      <c r="A523" s="199"/>
      <c r="B523" s="65" t="s">
        <v>38</v>
      </c>
      <c r="C523" s="220" t="s">
        <v>43</v>
      </c>
      <c r="D523" s="39">
        <v>2803.2660000000001</v>
      </c>
    </row>
    <row r="524" spans="1:4">
      <c r="A524" s="199"/>
      <c r="B524" s="65" t="s">
        <v>15</v>
      </c>
      <c r="C524" s="221" t="s">
        <v>45</v>
      </c>
      <c r="D524" s="39">
        <v>-177365.6</v>
      </c>
    </row>
    <row r="525" spans="1:4">
      <c r="A525" s="199"/>
      <c r="B525" s="65" t="s">
        <v>237</v>
      </c>
      <c r="C525" s="129" t="s">
        <v>269</v>
      </c>
      <c r="D525" s="39">
        <f>D526</f>
        <v>33349.618000000002</v>
      </c>
    </row>
    <row r="526" spans="1:4">
      <c r="A526" s="1"/>
      <c r="B526" s="65" t="s">
        <v>85</v>
      </c>
      <c r="C526" s="130" t="s">
        <v>48</v>
      </c>
      <c r="D526" s="188">
        <v>33349.618000000002</v>
      </c>
    </row>
    <row r="527" spans="1:4" ht="15" customHeight="1">
      <c r="B527" s="65" t="s">
        <v>68</v>
      </c>
      <c r="C527" s="132" t="s">
        <v>241</v>
      </c>
      <c r="D527" s="39">
        <f>D528+D529+D532</f>
        <v>196185.231</v>
      </c>
    </row>
    <row r="528" spans="1:4" ht="15" customHeight="1">
      <c r="B528" s="65" t="s">
        <v>9</v>
      </c>
      <c r="C528" s="198" t="s">
        <v>242</v>
      </c>
      <c r="D528" s="39">
        <v>222617.06200000001</v>
      </c>
    </row>
    <row r="529" spans="1:13" ht="15" customHeight="1">
      <c r="B529" s="65" t="s">
        <v>27</v>
      </c>
      <c r="C529" s="198" t="s">
        <v>243</v>
      </c>
      <c r="D529" s="39">
        <f>D530+D531</f>
        <v>-7425.7880000000005</v>
      </c>
    </row>
    <row r="530" spans="1:13" s="134" customFormat="1">
      <c r="B530" s="126" t="s">
        <v>85</v>
      </c>
      <c r="C530" s="137" t="s">
        <v>244</v>
      </c>
      <c r="D530" s="39">
        <v>297.84800000000001</v>
      </c>
    </row>
    <row r="531" spans="1:13">
      <c r="B531" s="65" t="s">
        <v>49</v>
      </c>
      <c r="C531" s="137" t="s">
        <v>245</v>
      </c>
      <c r="D531" s="39">
        <v>-7723.6360000000004</v>
      </c>
    </row>
    <row r="532" spans="1:13">
      <c r="B532" s="65" t="s">
        <v>29</v>
      </c>
      <c r="C532" s="198" t="s">
        <v>246</v>
      </c>
      <c r="D532" s="189">
        <f>D533</f>
        <v>-19006.043000000001</v>
      </c>
    </row>
    <row r="533" spans="1:13">
      <c r="B533" s="65" t="s">
        <v>141</v>
      </c>
      <c r="C533" s="137" t="s">
        <v>245</v>
      </c>
      <c r="D533" s="189">
        <v>-19006.043000000001</v>
      </c>
    </row>
    <row r="534" spans="1:13">
      <c r="A534" s="199"/>
      <c r="B534" s="65" t="s">
        <v>271</v>
      </c>
      <c r="C534" s="139" t="s">
        <v>248</v>
      </c>
      <c r="D534" s="39">
        <f>D511-D518+D527</f>
        <v>8968.3309999999765</v>
      </c>
    </row>
    <row r="535" spans="1:13">
      <c r="A535" s="134"/>
      <c r="B535" s="65" t="s">
        <v>109</v>
      </c>
      <c r="C535" s="139" t="s">
        <v>113</v>
      </c>
      <c r="D535" s="141">
        <v>-8968.3310000000001</v>
      </c>
      <c r="E535" s="388">
        <f>D534+D535</f>
        <v>-2.3646862246096134E-11</v>
      </c>
    </row>
    <row r="536" spans="1:13" s="199" customFormat="1">
      <c r="B536" s="190"/>
      <c r="C536" s="191"/>
      <c r="D536" s="192"/>
      <c r="E536" s="211"/>
      <c r="K536" s="200"/>
      <c r="M536" s="201"/>
    </row>
    <row r="537" spans="1:13">
      <c r="B537" s="12" t="s">
        <v>337</v>
      </c>
      <c r="C537" s="218"/>
      <c r="E537" s="14"/>
    </row>
    <row r="538" spans="1:13">
      <c r="B538" s="416" t="s">
        <v>2</v>
      </c>
      <c r="C538" s="424" t="s">
        <v>296</v>
      </c>
      <c r="D538" s="202" t="s">
        <v>4</v>
      </c>
      <c r="E538" s="14"/>
    </row>
    <row r="539" spans="1:13">
      <c r="B539" s="417"/>
      <c r="C539" s="425"/>
      <c r="D539" s="203" t="s">
        <v>289</v>
      </c>
      <c r="E539" s="14"/>
    </row>
    <row r="540" spans="1:13">
      <c r="B540" s="204"/>
      <c r="C540" s="205"/>
      <c r="D540" s="206" t="s">
        <v>6</v>
      </c>
      <c r="E540" s="14"/>
    </row>
    <row r="541" spans="1:13">
      <c r="B541" s="179"/>
      <c r="C541" s="207">
        <v>1</v>
      </c>
      <c r="D541" s="122">
        <v>2</v>
      </c>
      <c r="E541" s="14"/>
    </row>
    <row r="542" spans="1:13" s="223" customFormat="1">
      <c r="A542" s="199"/>
      <c r="B542" s="65" t="s">
        <v>290</v>
      </c>
      <c r="C542" s="193" t="s">
        <v>338</v>
      </c>
      <c r="D542" s="141">
        <v>62815.57</v>
      </c>
    </row>
    <row r="543" spans="1:13" s="223" customFormat="1">
      <c r="A543" s="199"/>
      <c r="B543" s="65" t="s">
        <v>312</v>
      </c>
      <c r="C543" s="193" t="s">
        <v>339</v>
      </c>
      <c r="D543" s="141">
        <v>305497.17</v>
      </c>
    </row>
    <row r="544" spans="1:13" s="223" customFormat="1" ht="31.5">
      <c r="A544" s="199"/>
      <c r="B544" s="65" t="s">
        <v>103</v>
      </c>
      <c r="C544" s="244" t="s">
        <v>340</v>
      </c>
      <c r="D544" s="141">
        <v>65348.131000000001</v>
      </c>
    </row>
    <row r="545" spans="1:13" s="223" customFormat="1">
      <c r="A545" s="199"/>
      <c r="B545" s="65" t="s">
        <v>315</v>
      </c>
      <c r="C545" s="193" t="s">
        <v>341</v>
      </c>
      <c r="D545" s="141">
        <v>3567.194</v>
      </c>
    </row>
    <row r="546" spans="1:13" s="223" customFormat="1">
      <c r="A546" s="134"/>
      <c r="B546" s="65" t="s">
        <v>317</v>
      </c>
      <c r="C546" s="193" t="s">
        <v>303</v>
      </c>
      <c r="D546" s="141"/>
    </row>
    <row r="547" spans="1:13" s="223" customFormat="1">
      <c r="A547" s="134"/>
      <c r="B547" s="65" t="s">
        <v>342</v>
      </c>
      <c r="C547" s="245" t="s">
        <v>343</v>
      </c>
      <c r="D547" s="141"/>
    </row>
    <row r="548" spans="1:13" s="223" customFormat="1">
      <c r="A548" s="199"/>
      <c r="B548" s="65" t="s">
        <v>319</v>
      </c>
      <c r="C548" s="193" t="s">
        <v>302</v>
      </c>
      <c r="D548" s="141">
        <v>28475.405999999999</v>
      </c>
    </row>
    <row r="549" spans="1:13" s="223" customFormat="1">
      <c r="A549" s="199"/>
      <c r="B549" s="181"/>
      <c r="C549" s="161" t="s">
        <v>260</v>
      </c>
      <c r="D549" s="141">
        <f>SUM(D542:D548)</f>
        <v>465703.47100000002</v>
      </c>
      <c r="E549" s="230">
        <f>D518-D549</f>
        <v>0</v>
      </c>
    </row>
    <row r="550" spans="1:13" s="199" customFormat="1">
      <c r="B550" s="162"/>
      <c r="C550" s="162"/>
      <c r="D550" s="210"/>
      <c r="E550" s="211"/>
      <c r="K550" s="200"/>
      <c r="M550" s="201"/>
    </row>
    <row r="551" spans="1:13" ht="32.25" customHeight="1">
      <c r="B551" s="431" t="s">
        <v>344</v>
      </c>
      <c r="C551" s="432"/>
      <c r="E551" s="14"/>
    </row>
    <row r="552" spans="1:13">
      <c r="B552" s="91" t="s">
        <v>2</v>
      </c>
      <c r="C552" s="158" t="s">
        <v>3</v>
      </c>
      <c r="D552" s="20" t="s">
        <v>4</v>
      </c>
      <c r="E552" s="14"/>
    </row>
    <row r="553" spans="1:13">
      <c r="B553" s="102"/>
      <c r="C553" s="187"/>
      <c r="D553" s="22" t="s">
        <v>5</v>
      </c>
      <c r="E553" s="14"/>
    </row>
    <row r="554" spans="1:13">
      <c r="B554" s="102"/>
      <c r="C554" s="187"/>
      <c r="D554" s="22" t="s">
        <v>6</v>
      </c>
      <c r="E554" s="14"/>
    </row>
    <row r="555" spans="1:13">
      <c r="B555" s="179"/>
      <c r="C555" s="180">
        <v>1</v>
      </c>
      <c r="D555" s="122">
        <v>2</v>
      </c>
      <c r="E555" s="14"/>
    </row>
    <row r="556" spans="1:13" s="223" customFormat="1">
      <c r="A556" s="11"/>
      <c r="B556" s="54" t="s">
        <v>9</v>
      </c>
      <c r="C556" s="161" t="s">
        <v>262</v>
      </c>
      <c r="D556" s="141">
        <v>281434.68887000001</v>
      </c>
    </row>
    <row r="557" spans="1:13" s="223" customFormat="1">
      <c r="A557" s="199"/>
      <c r="B557" s="54" t="s">
        <v>27</v>
      </c>
      <c r="C557" s="161" t="s">
        <v>263</v>
      </c>
      <c r="D557" s="141">
        <v>203881.584</v>
      </c>
    </row>
    <row r="558" spans="1:13" s="213" customFormat="1">
      <c r="A558" s="1"/>
      <c r="B558" s="197"/>
      <c r="C558" s="197"/>
      <c r="D558" s="163"/>
      <c r="E558" s="212"/>
      <c r="K558" s="214"/>
      <c r="L558" s="215"/>
      <c r="M558" s="215"/>
    </row>
    <row r="559" spans="1:13">
      <c r="B559" s="240" t="s">
        <v>345</v>
      </c>
      <c r="C559" s="217"/>
      <c r="D559" s="163"/>
      <c r="E559" s="14"/>
    </row>
    <row r="560" spans="1:13">
      <c r="B560" s="17" t="s">
        <v>346</v>
      </c>
      <c r="C560" s="239"/>
      <c r="E560" s="14"/>
    </row>
    <row r="561" spans="1:5">
      <c r="B561" s="91" t="s">
        <v>2</v>
      </c>
      <c r="C561" s="158" t="s">
        <v>3</v>
      </c>
      <c r="D561" s="20" t="s">
        <v>4</v>
      </c>
      <c r="E561" s="14"/>
    </row>
    <row r="562" spans="1:5">
      <c r="B562" s="102"/>
      <c r="C562" s="187"/>
      <c r="D562" s="22" t="s">
        <v>5</v>
      </c>
      <c r="E562" s="14"/>
    </row>
    <row r="563" spans="1:5">
      <c r="B563" s="102"/>
      <c r="C563" s="187"/>
      <c r="D563" s="22" t="s">
        <v>6</v>
      </c>
      <c r="E563" s="14"/>
    </row>
    <row r="564" spans="1:5">
      <c r="B564" s="179"/>
      <c r="C564" s="180">
        <v>1</v>
      </c>
      <c r="D564" s="122">
        <v>2</v>
      </c>
      <c r="E564" s="14"/>
    </row>
    <row r="565" spans="1:5" ht="15" customHeight="1">
      <c r="B565" s="181" t="s">
        <v>7</v>
      </c>
      <c r="C565" s="132" t="s">
        <v>8</v>
      </c>
      <c r="D565" s="39">
        <f>D566+D571</f>
        <v>50750.426999999989</v>
      </c>
    </row>
    <row r="566" spans="1:5">
      <c r="B566" s="181" t="s">
        <v>9</v>
      </c>
      <c r="C566" s="124" t="s">
        <v>230</v>
      </c>
      <c r="D566" s="39">
        <f>SUM(D567:D570)</f>
        <v>50245.476999999992</v>
      </c>
    </row>
    <row r="567" spans="1:5">
      <c r="A567" s="199"/>
      <c r="B567" s="181" t="s">
        <v>11</v>
      </c>
      <c r="C567" s="125" t="s">
        <v>266</v>
      </c>
      <c r="D567" s="39">
        <v>42300.800999999999</v>
      </c>
    </row>
    <row r="568" spans="1:5">
      <c r="A568" s="199"/>
      <c r="B568" s="181" t="s">
        <v>13</v>
      </c>
      <c r="C568" s="125" t="s">
        <v>267</v>
      </c>
      <c r="D568" s="39">
        <v>5451.4579999999996</v>
      </c>
    </row>
    <row r="569" spans="1:5">
      <c r="A569" s="1"/>
      <c r="B569" s="181" t="s">
        <v>15</v>
      </c>
      <c r="C569" s="125" t="s">
        <v>233</v>
      </c>
      <c r="D569" s="39">
        <v>484.94799999999998</v>
      </c>
    </row>
    <row r="570" spans="1:5">
      <c r="B570" s="181" t="s">
        <v>17</v>
      </c>
      <c r="C570" s="125" t="s">
        <v>234</v>
      </c>
      <c r="D570" s="39">
        <v>2008.27</v>
      </c>
    </row>
    <row r="571" spans="1:5" s="19" customFormat="1">
      <c r="B571" s="126" t="s">
        <v>27</v>
      </c>
      <c r="C571" s="127" t="s">
        <v>30</v>
      </c>
      <c r="D571" s="39">
        <v>504.95</v>
      </c>
    </row>
    <row r="572" spans="1:5">
      <c r="B572" s="181" t="s">
        <v>32</v>
      </c>
      <c r="C572" s="139" t="s">
        <v>282</v>
      </c>
      <c r="D572" s="39">
        <f>D573+D576+D578</f>
        <v>190107.48699999999</v>
      </c>
    </row>
    <row r="573" spans="1:5">
      <c r="B573" s="181" t="s">
        <v>236</v>
      </c>
      <c r="C573" s="129" t="s">
        <v>268</v>
      </c>
      <c r="D573" s="39">
        <v>175124.25200000001</v>
      </c>
    </row>
    <row r="574" spans="1:5">
      <c r="B574" s="181"/>
      <c r="C574" s="125" t="s">
        <v>35</v>
      </c>
      <c r="D574" s="39"/>
    </row>
    <row r="575" spans="1:5">
      <c r="B575" s="181" t="s">
        <v>11</v>
      </c>
      <c r="C575" s="125" t="s">
        <v>36</v>
      </c>
      <c r="D575" s="39">
        <v>47087.32</v>
      </c>
    </row>
    <row r="576" spans="1:5" ht="15" customHeight="1">
      <c r="B576" s="181" t="s">
        <v>237</v>
      </c>
      <c r="C576" s="129" t="s">
        <v>269</v>
      </c>
      <c r="D576" s="39">
        <f>D577</f>
        <v>10257.540999999999</v>
      </c>
    </row>
    <row r="577" spans="1:13" ht="15" customHeight="1">
      <c r="A577" s="199"/>
      <c r="B577" s="181" t="s">
        <v>85</v>
      </c>
      <c r="C577" s="130" t="s">
        <v>48</v>
      </c>
      <c r="D577" s="188">
        <v>10257.540999999999</v>
      </c>
    </row>
    <row r="578" spans="1:13" ht="15" customHeight="1">
      <c r="A578" s="134"/>
      <c r="B578" s="181" t="s">
        <v>29</v>
      </c>
      <c r="C578" s="246" t="s">
        <v>53</v>
      </c>
      <c r="D578" s="39">
        <v>4725.6940000000004</v>
      </c>
    </row>
    <row r="579" spans="1:13">
      <c r="A579" s="134"/>
      <c r="B579" s="181" t="s">
        <v>68</v>
      </c>
      <c r="C579" s="132" t="s">
        <v>241</v>
      </c>
      <c r="D579" s="39">
        <f>D580+D581+D584</f>
        <v>137948.99200000003</v>
      </c>
    </row>
    <row r="580" spans="1:13">
      <c r="A580" s="134"/>
      <c r="B580" s="181" t="s">
        <v>9</v>
      </c>
      <c r="C580" s="198" t="s">
        <v>242</v>
      </c>
      <c r="D580" s="39">
        <v>136478.67600000001</v>
      </c>
    </row>
    <row r="581" spans="1:13" s="134" customFormat="1">
      <c r="B581" s="135" t="s">
        <v>27</v>
      </c>
      <c r="C581" s="136" t="s">
        <v>243</v>
      </c>
      <c r="D581" s="39">
        <f>D582+D583</f>
        <v>2386.2490000000003</v>
      </c>
    </row>
    <row r="582" spans="1:13" s="134" customFormat="1">
      <c r="B582" s="126" t="s">
        <v>85</v>
      </c>
      <c r="C582" s="137" t="s">
        <v>244</v>
      </c>
      <c r="D582" s="39">
        <v>4656.2030000000004</v>
      </c>
    </row>
    <row r="583" spans="1:13" s="134" customFormat="1">
      <c r="B583" s="126" t="s">
        <v>49</v>
      </c>
      <c r="C583" s="137" t="s">
        <v>245</v>
      </c>
      <c r="D583" s="39">
        <v>-2269.9540000000002</v>
      </c>
    </row>
    <row r="584" spans="1:13" s="134" customFormat="1">
      <c r="B584" s="126" t="s">
        <v>29</v>
      </c>
      <c r="C584" s="136" t="s">
        <v>246</v>
      </c>
      <c r="D584" s="39">
        <f>D585</f>
        <v>-915.93299999999999</v>
      </c>
    </row>
    <row r="585" spans="1:13" s="134" customFormat="1">
      <c r="B585" s="126" t="s">
        <v>141</v>
      </c>
      <c r="C585" s="137" t="s">
        <v>245</v>
      </c>
      <c r="D585" s="39">
        <v>-915.93299999999999</v>
      </c>
    </row>
    <row r="586" spans="1:13">
      <c r="A586" s="228"/>
      <c r="B586" s="181" t="s">
        <v>271</v>
      </c>
      <c r="C586" s="139" t="s">
        <v>248</v>
      </c>
      <c r="D586" s="39">
        <f>D565-D572+D579</f>
        <v>-1408.0679999999702</v>
      </c>
    </row>
    <row r="587" spans="1:13" ht="15" customHeight="1">
      <c r="A587" s="199"/>
      <c r="B587" s="181" t="s">
        <v>109</v>
      </c>
      <c r="C587" s="139" t="s">
        <v>113</v>
      </c>
      <c r="D587" s="141">
        <v>1408.068</v>
      </c>
      <c r="E587" s="388">
        <f>D586+D587</f>
        <v>2.97859514830634E-11</v>
      </c>
    </row>
    <row r="588" spans="1:13" s="1" customFormat="1">
      <c r="A588" s="199"/>
      <c r="B588" s="190"/>
      <c r="C588" s="191"/>
      <c r="D588" s="192"/>
      <c r="E588" s="77"/>
      <c r="K588" s="200"/>
      <c r="M588" s="201"/>
    </row>
    <row r="589" spans="1:13">
      <c r="B589" s="12" t="s">
        <v>347</v>
      </c>
      <c r="C589" s="239"/>
      <c r="E589" s="14"/>
    </row>
    <row r="590" spans="1:13">
      <c r="B590" s="416" t="s">
        <v>2</v>
      </c>
      <c r="C590" s="424" t="s">
        <v>296</v>
      </c>
      <c r="D590" s="202" t="s">
        <v>4</v>
      </c>
      <c r="E590" s="14"/>
    </row>
    <row r="591" spans="1:13">
      <c r="B591" s="417"/>
      <c r="C591" s="425"/>
      <c r="D591" s="203" t="s">
        <v>289</v>
      </c>
      <c r="E591" s="14"/>
    </row>
    <row r="592" spans="1:13">
      <c r="B592" s="204"/>
      <c r="C592" s="205"/>
      <c r="D592" s="206" t="s">
        <v>6</v>
      </c>
      <c r="E592" s="14"/>
    </row>
    <row r="593" spans="1:13">
      <c r="B593" s="179"/>
      <c r="C593" s="207">
        <v>1</v>
      </c>
      <c r="D593" s="122">
        <v>2</v>
      </c>
      <c r="E593" s="14"/>
    </row>
    <row r="594" spans="1:13" s="223" customFormat="1">
      <c r="A594" s="134"/>
      <c r="B594" s="181" t="s">
        <v>290</v>
      </c>
      <c r="C594" s="247" t="s">
        <v>348</v>
      </c>
      <c r="D594" s="39">
        <v>187222.14095</v>
      </c>
    </row>
    <row r="595" spans="1:13" s="223" customFormat="1" ht="31.5">
      <c r="A595" s="199"/>
      <c r="B595" s="181" t="s">
        <v>312</v>
      </c>
      <c r="C595" s="193" t="s">
        <v>349</v>
      </c>
      <c r="D595" s="39">
        <v>1669.549</v>
      </c>
    </row>
    <row r="596" spans="1:13" s="223" customFormat="1" ht="31.5">
      <c r="A596" s="199"/>
      <c r="B596" s="181" t="s">
        <v>103</v>
      </c>
      <c r="C596" s="193" t="s">
        <v>350</v>
      </c>
      <c r="D596" s="76">
        <v>1215.797</v>
      </c>
    </row>
    <row r="597" spans="1:13" s="223" customFormat="1">
      <c r="A597" s="199"/>
      <c r="B597" s="181"/>
      <c r="C597" s="161" t="s">
        <v>260</v>
      </c>
      <c r="D597" s="141">
        <f>SUM(D594:D596)</f>
        <v>190107.48694999999</v>
      </c>
      <c r="E597" s="387">
        <f>D572-D597</f>
        <v>5.0000002374872565E-5</v>
      </c>
    </row>
    <row r="598" spans="1:13" s="1" customFormat="1" ht="15" customHeight="1">
      <c r="A598" s="199"/>
      <c r="B598" s="162"/>
      <c r="C598" s="162"/>
      <c r="D598" s="210"/>
      <c r="E598" s="77"/>
      <c r="K598" s="200"/>
      <c r="M598" s="201"/>
    </row>
    <row r="599" spans="1:13" ht="33" customHeight="1">
      <c r="B599" s="434" t="s">
        <v>351</v>
      </c>
      <c r="C599" s="435"/>
      <c r="E599" s="14"/>
    </row>
    <row r="600" spans="1:13">
      <c r="B600" s="91" t="s">
        <v>2</v>
      </c>
      <c r="C600" s="158" t="s">
        <v>3</v>
      </c>
      <c r="D600" s="20" t="s">
        <v>4</v>
      </c>
      <c r="E600" s="14"/>
    </row>
    <row r="601" spans="1:13">
      <c r="B601" s="102"/>
      <c r="C601" s="187"/>
      <c r="D601" s="22" t="s">
        <v>5</v>
      </c>
      <c r="E601" s="14"/>
    </row>
    <row r="602" spans="1:13">
      <c r="B602" s="102"/>
      <c r="C602" s="187"/>
      <c r="D602" s="22" t="s">
        <v>6</v>
      </c>
      <c r="E602" s="14"/>
    </row>
    <row r="603" spans="1:13">
      <c r="B603" s="179"/>
      <c r="C603" s="180">
        <v>1</v>
      </c>
      <c r="D603" s="122">
        <v>2</v>
      </c>
      <c r="E603" s="14"/>
    </row>
    <row r="604" spans="1:13" s="223" customFormat="1">
      <c r="A604" s="199"/>
      <c r="B604" s="54" t="s">
        <v>9</v>
      </c>
      <c r="C604" s="161" t="s">
        <v>262</v>
      </c>
      <c r="D604" s="141">
        <v>140983.18</v>
      </c>
    </row>
    <row r="605" spans="1:13" s="223" customFormat="1">
      <c r="A605" s="199"/>
      <c r="B605" s="54" t="s">
        <v>27</v>
      </c>
      <c r="C605" s="161" t="s">
        <v>263</v>
      </c>
      <c r="D605" s="141">
        <v>140590.81</v>
      </c>
    </row>
    <row r="606" spans="1:13" s="1" customFormat="1">
      <c r="A606" s="199"/>
      <c r="B606" s="142"/>
      <c r="C606" s="142"/>
      <c r="D606" s="6"/>
      <c r="E606" s="77"/>
      <c r="K606" s="200"/>
      <c r="M606" s="201"/>
    </row>
    <row r="607" spans="1:13">
      <c r="B607" s="217" t="s">
        <v>352</v>
      </c>
      <c r="C607" s="217"/>
      <c r="D607" s="163"/>
      <c r="E607" s="14"/>
    </row>
    <row r="608" spans="1:13">
      <c r="B608" s="17" t="s">
        <v>353</v>
      </c>
      <c r="C608" s="218"/>
      <c r="E608" s="14"/>
    </row>
    <row r="609" spans="1:5">
      <c r="B609" s="91" t="s">
        <v>2</v>
      </c>
      <c r="C609" s="158" t="s">
        <v>3</v>
      </c>
      <c r="D609" s="20" t="s">
        <v>4</v>
      </c>
      <c r="E609" s="14"/>
    </row>
    <row r="610" spans="1:5">
      <c r="B610" s="102"/>
      <c r="C610" s="187"/>
      <c r="D610" s="22" t="s">
        <v>5</v>
      </c>
      <c r="E610" s="14"/>
    </row>
    <row r="611" spans="1:5">
      <c r="B611" s="102"/>
      <c r="C611" s="187"/>
      <c r="D611" s="22" t="s">
        <v>6</v>
      </c>
      <c r="E611" s="14"/>
    </row>
    <row r="612" spans="1:5">
      <c r="B612" s="179"/>
      <c r="C612" s="180">
        <v>1</v>
      </c>
      <c r="D612" s="122">
        <v>2</v>
      </c>
      <c r="E612" s="14"/>
    </row>
    <row r="613" spans="1:5" ht="15" customHeight="1">
      <c r="A613" s="1"/>
      <c r="B613" s="181" t="s">
        <v>7</v>
      </c>
      <c r="C613" s="132" t="s">
        <v>8</v>
      </c>
      <c r="D613" s="39">
        <f>D614+D619</f>
        <v>110982.56700000001</v>
      </c>
    </row>
    <row r="614" spans="1:5">
      <c r="B614" s="181" t="s">
        <v>9</v>
      </c>
      <c r="C614" s="124" t="s">
        <v>230</v>
      </c>
      <c r="D614" s="39">
        <f>SUM(D615:D618)</f>
        <v>110975.967</v>
      </c>
    </row>
    <row r="615" spans="1:5">
      <c r="B615" s="181" t="s">
        <v>11</v>
      </c>
      <c r="C615" s="125" t="s">
        <v>266</v>
      </c>
      <c r="D615" s="39">
        <v>39.463999999999999</v>
      </c>
    </row>
    <row r="616" spans="1:5">
      <c r="B616" s="181" t="s">
        <v>13</v>
      </c>
      <c r="C616" s="125" t="s">
        <v>267</v>
      </c>
      <c r="D616" s="39">
        <v>104751.871</v>
      </c>
    </row>
    <row r="617" spans="1:5">
      <c r="B617" s="181" t="s">
        <v>15</v>
      </c>
      <c r="C617" s="125" t="s">
        <v>233</v>
      </c>
      <c r="D617" s="39">
        <v>1085.0029999999999</v>
      </c>
    </row>
    <row r="618" spans="1:5">
      <c r="B618" s="181" t="s">
        <v>17</v>
      </c>
      <c r="C618" s="125" t="s">
        <v>234</v>
      </c>
      <c r="D618" s="39">
        <v>5099.6289999999999</v>
      </c>
    </row>
    <row r="619" spans="1:5" s="19" customFormat="1">
      <c r="B619" s="126" t="s">
        <v>27</v>
      </c>
      <c r="C619" s="127" t="s">
        <v>30</v>
      </c>
      <c r="D619" s="39">
        <v>6.6</v>
      </c>
    </row>
    <row r="620" spans="1:5">
      <c r="B620" s="181" t="s">
        <v>32</v>
      </c>
      <c r="C620" s="139" t="s">
        <v>282</v>
      </c>
      <c r="D620" s="39">
        <f>D621+D630</f>
        <v>3245119.0530000003</v>
      </c>
    </row>
    <row r="621" spans="1:5">
      <c r="A621" s="199"/>
      <c r="B621" s="181" t="s">
        <v>236</v>
      </c>
      <c r="C621" s="129" t="s">
        <v>268</v>
      </c>
      <c r="D621" s="39">
        <v>2072950.007</v>
      </c>
    </row>
    <row r="622" spans="1:5">
      <c r="A622" s="199"/>
      <c r="B622" s="181"/>
      <c r="C622" s="125" t="s">
        <v>35</v>
      </c>
      <c r="D622" s="39"/>
    </row>
    <row r="623" spans="1:5">
      <c r="A623" s="199"/>
      <c r="B623" s="181" t="s">
        <v>11</v>
      </c>
      <c r="C623" s="125" t="s">
        <v>36</v>
      </c>
      <c r="D623" s="39">
        <v>1587805.2779999999</v>
      </c>
    </row>
    <row r="624" spans="1:5">
      <c r="A624" s="199"/>
      <c r="B624" s="181" t="s">
        <v>13</v>
      </c>
      <c r="C624" s="219" t="s">
        <v>37</v>
      </c>
      <c r="D624" s="39">
        <f>D625+D626</f>
        <v>4210</v>
      </c>
    </row>
    <row r="625" spans="1:13">
      <c r="A625" s="199"/>
      <c r="B625" s="181" t="s">
        <v>38</v>
      </c>
      <c r="C625" s="220" t="s">
        <v>39</v>
      </c>
      <c r="D625" s="39">
        <v>3948</v>
      </c>
    </row>
    <row r="626" spans="1:13">
      <c r="A626" s="199"/>
      <c r="B626" s="181" t="s">
        <v>40</v>
      </c>
      <c r="C626" s="220" t="s">
        <v>41</v>
      </c>
      <c r="D626" s="39">
        <v>262</v>
      </c>
    </row>
    <row r="627" spans="1:13">
      <c r="A627" s="19"/>
      <c r="B627" s="181"/>
      <c r="C627" s="248" t="s">
        <v>35</v>
      </c>
      <c r="D627" s="39"/>
    </row>
    <row r="628" spans="1:13">
      <c r="A628" s="199"/>
      <c r="B628" s="181" t="s">
        <v>354</v>
      </c>
      <c r="C628" s="249" t="s">
        <v>355</v>
      </c>
      <c r="D628" s="250">
        <v>262</v>
      </c>
    </row>
    <row r="629" spans="1:13" ht="15" customHeight="1">
      <c r="A629" s="199"/>
      <c r="B629" s="181" t="s">
        <v>15</v>
      </c>
      <c r="C629" s="221" t="s">
        <v>45</v>
      </c>
      <c r="D629" s="39">
        <v>1383.921</v>
      </c>
    </row>
    <row r="630" spans="1:13" ht="15" customHeight="1">
      <c r="A630" s="199"/>
      <c r="B630" s="181" t="s">
        <v>237</v>
      </c>
      <c r="C630" s="129" t="s">
        <v>269</v>
      </c>
      <c r="D630" s="39">
        <f>D631</f>
        <v>1172169.0460000001</v>
      </c>
    </row>
    <row r="631" spans="1:13" ht="15" customHeight="1">
      <c r="A631" s="199"/>
      <c r="B631" s="181" t="s">
        <v>85</v>
      </c>
      <c r="C631" s="130" t="s">
        <v>48</v>
      </c>
      <c r="D631" s="188">
        <v>1172169.0460000001</v>
      </c>
    </row>
    <row r="632" spans="1:13">
      <c r="A632" s="199"/>
      <c r="B632" s="181" t="s">
        <v>68</v>
      </c>
      <c r="C632" s="132" t="s">
        <v>241</v>
      </c>
      <c r="D632" s="39">
        <f>D633+D634+D640</f>
        <v>3135021.7540000002</v>
      </c>
    </row>
    <row r="633" spans="1:13">
      <c r="A633" s="228"/>
      <c r="B633" s="181" t="s">
        <v>9</v>
      </c>
      <c r="C633" s="198" t="s">
        <v>242</v>
      </c>
      <c r="D633" s="39">
        <v>3085440.216</v>
      </c>
    </row>
    <row r="634" spans="1:13">
      <c r="A634" s="199"/>
      <c r="B634" s="181" t="s">
        <v>27</v>
      </c>
      <c r="C634" s="198" t="s">
        <v>243</v>
      </c>
      <c r="D634" s="39">
        <f>D635+D636</f>
        <v>48952.950000000012</v>
      </c>
    </row>
    <row r="635" spans="1:13" s="134" customFormat="1">
      <c r="B635" s="126" t="s">
        <v>85</v>
      </c>
      <c r="C635" s="137" t="s">
        <v>244</v>
      </c>
      <c r="D635" s="39">
        <v>145079.04000000001</v>
      </c>
    </row>
    <row r="636" spans="1:13" s="134" customFormat="1">
      <c r="B636" s="126" t="s">
        <v>49</v>
      </c>
      <c r="C636" s="137" t="s">
        <v>245</v>
      </c>
      <c r="D636" s="39">
        <f>-(55735285+38340845+1600383+444718+4859)/1000</f>
        <v>-96126.09</v>
      </c>
    </row>
    <row r="637" spans="1:13" s="199" customFormat="1">
      <c r="B637" s="181"/>
      <c r="C637" s="52" t="s">
        <v>35</v>
      </c>
      <c r="D637" s="76"/>
      <c r="E637" s="211"/>
      <c r="M637" s="251"/>
    </row>
    <row r="638" spans="1:13" ht="14.45" customHeight="1">
      <c r="A638" s="199"/>
      <c r="B638" s="181" t="s">
        <v>95</v>
      </c>
      <c r="C638" s="252" t="s">
        <v>356</v>
      </c>
      <c r="D638" s="188">
        <v>-55735.285000000003</v>
      </c>
    </row>
    <row r="639" spans="1:13" ht="14.45" customHeight="1">
      <c r="A639" s="199"/>
      <c r="B639" s="181"/>
      <c r="C639" s="253" t="s">
        <v>357</v>
      </c>
      <c r="D639" s="188">
        <v>0.92200000000000004</v>
      </c>
    </row>
    <row r="640" spans="1:13" s="134" customFormat="1">
      <c r="B640" s="138" t="s">
        <v>29</v>
      </c>
      <c r="C640" s="136" t="s">
        <v>246</v>
      </c>
      <c r="D640" s="39">
        <f>D641</f>
        <v>628.58799999999997</v>
      </c>
    </row>
    <row r="641" spans="1:13" s="134" customFormat="1">
      <c r="B641" s="126" t="s">
        <v>141</v>
      </c>
      <c r="C641" s="137" t="s">
        <v>245</v>
      </c>
      <c r="D641" s="39">
        <v>628.58799999999997</v>
      </c>
    </row>
    <row r="642" spans="1:13" ht="14.45" customHeight="1">
      <c r="A642" s="199"/>
      <c r="B642" s="181" t="s">
        <v>271</v>
      </c>
      <c r="C642" s="139" t="s">
        <v>248</v>
      </c>
      <c r="D642" s="39">
        <f>D613-D620+D632</f>
        <v>885.2679999996908</v>
      </c>
    </row>
    <row r="643" spans="1:13">
      <c r="A643" s="254"/>
      <c r="B643" s="181" t="s">
        <v>109</v>
      </c>
      <c r="C643" s="255" t="s">
        <v>113</v>
      </c>
      <c r="D643" s="141">
        <v>-885.26800000000003</v>
      </c>
      <c r="E643" s="388">
        <f>D642+D643</f>
        <v>-3.092281986027956E-10</v>
      </c>
    </row>
    <row r="644" spans="1:13" s="199" customFormat="1">
      <c r="B644" s="190"/>
      <c r="C644" s="191"/>
      <c r="D644" s="192"/>
      <c r="E644" s="211"/>
      <c r="K644" s="214"/>
      <c r="M644" s="201"/>
    </row>
    <row r="645" spans="1:13">
      <c r="B645" s="12" t="s">
        <v>358</v>
      </c>
      <c r="C645" s="218"/>
      <c r="E645" s="14"/>
    </row>
    <row r="646" spans="1:13">
      <c r="B646" s="416" t="s">
        <v>2</v>
      </c>
      <c r="C646" s="424" t="s">
        <v>296</v>
      </c>
      <c r="D646" s="202" t="s">
        <v>4</v>
      </c>
      <c r="E646" s="14"/>
    </row>
    <row r="647" spans="1:13">
      <c r="B647" s="417"/>
      <c r="C647" s="425"/>
      <c r="D647" s="203" t="s">
        <v>289</v>
      </c>
      <c r="E647" s="14"/>
    </row>
    <row r="648" spans="1:13">
      <c r="B648" s="204"/>
      <c r="C648" s="205"/>
      <c r="D648" s="206" t="s">
        <v>6</v>
      </c>
      <c r="E648" s="14"/>
    </row>
    <row r="649" spans="1:13">
      <c r="B649" s="179"/>
      <c r="C649" s="207">
        <v>1</v>
      </c>
      <c r="D649" s="122">
        <v>2</v>
      </c>
      <c r="E649" s="14"/>
    </row>
    <row r="650" spans="1:13" s="223" customFormat="1">
      <c r="A650" s="199"/>
      <c r="B650" s="181" t="s">
        <v>290</v>
      </c>
      <c r="C650" s="256" t="s">
        <v>359</v>
      </c>
      <c r="D650" s="141">
        <v>3132018.2170000002</v>
      </c>
    </row>
    <row r="651" spans="1:13" s="223" customFormat="1">
      <c r="A651" s="199"/>
      <c r="B651" s="181" t="s">
        <v>312</v>
      </c>
      <c r="C651" s="256" t="s">
        <v>360</v>
      </c>
      <c r="D651" s="141">
        <v>113100.836</v>
      </c>
    </row>
    <row r="652" spans="1:13" s="223" customFormat="1">
      <c r="A652" s="199"/>
      <c r="B652" s="181"/>
      <c r="C652" s="161" t="s">
        <v>260</v>
      </c>
      <c r="D652" s="141">
        <f>SUM(D650:D651)</f>
        <v>3245119.0530000003</v>
      </c>
      <c r="E652" s="230">
        <f>D620-D652</f>
        <v>0</v>
      </c>
    </row>
    <row r="653" spans="1:13" s="199" customFormat="1" ht="15" customHeight="1">
      <c r="B653" s="162"/>
      <c r="C653" s="162"/>
      <c r="D653" s="210"/>
      <c r="E653" s="211"/>
      <c r="K653" s="200"/>
      <c r="M653" s="201"/>
    </row>
    <row r="654" spans="1:13" ht="33" customHeight="1">
      <c r="B654" s="431" t="s">
        <v>361</v>
      </c>
      <c r="C654" s="432"/>
      <c r="E654" s="14"/>
    </row>
    <row r="655" spans="1:13">
      <c r="B655" s="91" t="s">
        <v>2</v>
      </c>
      <c r="C655" s="158" t="s">
        <v>3</v>
      </c>
      <c r="D655" s="20" t="s">
        <v>4</v>
      </c>
      <c r="E655" s="14"/>
    </row>
    <row r="656" spans="1:13">
      <c r="B656" s="102"/>
      <c r="C656" s="187"/>
      <c r="D656" s="22" t="s">
        <v>5</v>
      </c>
      <c r="E656" s="14"/>
    </row>
    <row r="657" spans="1:13">
      <c r="B657" s="102"/>
      <c r="C657" s="187"/>
      <c r="D657" s="22" t="s">
        <v>6</v>
      </c>
      <c r="E657" s="14"/>
    </row>
    <row r="658" spans="1:13">
      <c r="B658" s="179"/>
      <c r="C658" s="180">
        <v>1</v>
      </c>
      <c r="D658" s="122">
        <v>2</v>
      </c>
      <c r="E658" s="14"/>
    </row>
    <row r="659" spans="1:13" s="223" customFormat="1">
      <c r="A659" s="11"/>
      <c r="B659" s="54" t="s">
        <v>9</v>
      </c>
      <c r="C659" s="161" t="s">
        <v>262</v>
      </c>
      <c r="D659" s="257">
        <v>3293603.4160000002</v>
      </c>
    </row>
    <row r="660" spans="1:13" s="223" customFormat="1">
      <c r="A660" s="199"/>
      <c r="B660" s="54" t="s">
        <v>27</v>
      </c>
      <c r="C660" s="161" t="s">
        <v>263</v>
      </c>
      <c r="D660" s="141">
        <v>1626464.8940000001</v>
      </c>
    </row>
    <row r="661" spans="1:13" s="260" customFormat="1">
      <c r="A661" s="258"/>
      <c r="B661" s="162"/>
      <c r="C661" s="162"/>
      <c r="D661" s="163"/>
      <c r="E661" s="259"/>
      <c r="K661" s="261"/>
      <c r="M661" s="262"/>
    </row>
    <row r="662" spans="1:13" ht="33" customHeight="1">
      <c r="B662" s="422" t="s">
        <v>362</v>
      </c>
      <c r="C662" s="423"/>
      <c r="E662" s="14"/>
    </row>
    <row r="663" spans="1:13" s="101" customFormat="1">
      <c r="B663" s="91" t="s">
        <v>2</v>
      </c>
      <c r="C663" s="98" t="s">
        <v>115</v>
      </c>
      <c r="D663" s="20" t="s">
        <v>4</v>
      </c>
      <c r="E663" s="104"/>
    </row>
    <row r="664" spans="1:13" s="101" customFormat="1">
      <c r="B664" s="102"/>
      <c r="C664" s="103"/>
      <c r="D664" s="22" t="s">
        <v>5</v>
      </c>
      <c r="E664" s="104"/>
    </row>
    <row r="665" spans="1:13" s="101" customFormat="1">
      <c r="B665" s="102"/>
      <c r="C665" s="232"/>
      <c r="D665" s="22" t="s">
        <v>6</v>
      </c>
      <c r="E665" s="104"/>
    </row>
    <row r="666" spans="1:13">
      <c r="B666" s="179"/>
      <c r="C666" s="180">
        <v>1</v>
      </c>
      <c r="D666" s="122">
        <v>2</v>
      </c>
      <c r="E666" s="104"/>
      <c r="F666" s="101"/>
      <c r="G666" s="101"/>
    </row>
    <row r="667" spans="1:13" s="223" customFormat="1">
      <c r="A667" s="199"/>
      <c r="B667" s="181" t="s">
        <v>290</v>
      </c>
      <c r="C667" s="263" t="s">
        <v>363</v>
      </c>
      <c r="D667" s="264">
        <v>13421.375</v>
      </c>
    </row>
    <row r="668" spans="1:13" s="223" customFormat="1">
      <c r="A668" s="199"/>
      <c r="B668" s="181" t="s">
        <v>312</v>
      </c>
      <c r="C668" s="263" t="s">
        <v>364</v>
      </c>
      <c r="D668" s="264">
        <v>22449.717000000001</v>
      </c>
    </row>
    <row r="669" spans="1:13" s="223" customFormat="1">
      <c r="A669" s="199"/>
      <c r="B669" s="181" t="s">
        <v>103</v>
      </c>
      <c r="C669" s="263" t="s">
        <v>365</v>
      </c>
      <c r="D669" s="264">
        <v>11257.605</v>
      </c>
    </row>
    <row r="670" spans="1:13" s="223" customFormat="1">
      <c r="A670" s="11"/>
      <c r="B670" s="181" t="s">
        <v>315</v>
      </c>
      <c r="C670" s="263" t="s">
        <v>366</v>
      </c>
      <c r="D670" s="264">
        <v>8606.5879999999997</v>
      </c>
    </row>
    <row r="671" spans="1:13" s="223" customFormat="1">
      <c r="A671" s="11"/>
      <c r="B671" s="265"/>
      <c r="C671" s="266" t="s">
        <v>260</v>
      </c>
      <c r="D671" s="188">
        <f>SUM(D667:D670)</f>
        <v>55735.285000000003</v>
      </c>
      <c r="E671" s="230">
        <v>0</v>
      </c>
    </row>
    <row r="672" spans="1:13" s="1" customFormat="1">
      <c r="A672" s="199"/>
      <c r="B672" s="162"/>
      <c r="C672" s="162"/>
      <c r="D672" s="163"/>
      <c r="E672" s="77"/>
      <c r="K672" s="200"/>
      <c r="M672" s="201"/>
    </row>
    <row r="673" spans="1:5">
      <c r="B673" s="216" t="s">
        <v>367</v>
      </c>
      <c r="C673" s="217"/>
      <c r="D673" s="163"/>
      <c r="E673" s="14"/>
    </row>
    <row r="674" spans="1:5">
      <c r="B674" s="17" t="s">
        <v>368</v>
      </c>
      <c r="C674" s="218"/>
      <c r="E674" s="14"/>
    </row>
    <row r="675" spans="1:5">
      <c r="B675" s="91" t="s">
        <v>2</v>
      </c>
      <c r="C675" s="158" t="s">
        <v>3</v>
      </c>
      <c r="D675" s="20" t="s">
        <v>4</v>
      </c>
      <c r="E675" s="14"/>
    </row>
    <row r="676" spans="1:5">
      <c r="B676" s="102"/>
      <c r="C676" s="187"/>
      <c r="D676" s="22" t="s">
        <v>5</v>
      </c>
      <c r="E676" s="14"/>
    </row>
    <row r="677" spans="1:5">
      <c r="B677" s="102"/>
      <c r="C677" s="187"/>
      <c r="D677" s="22" t="s">
        <v>6</v>
      </c>
      <c r="E677" s="14"/>
    </row>
    <row r="678" spans="1:5">
      <c r="B678" s="179"/>
      <c r="C678" s="180">
        <v>1</v>
      </c>
      <c r="D678" s="122">
        <v>2</v>
      </c>
      <c r="E678" s="14"/>
    </row>
    <row r="679" spans="1:5" ht="15" customHeight="1">
      <c r="B679" s="181" t="s">
        <v>7</v>
      </c>
      <c r="C679" s="132" t="s">
        <v>8</v>
      </c>
      <c r="D679" s="39">
        <f>D680+D685</f>
        <v>357487.06099999999</v>
      </c>
    </row>
    <row r="680" spans="1:5">
      <c r="B680" s="181" t="s">
        <v>9</v>
      </c>
      <c r="C680" s="124" t="s">
        <v>230</v>
      </c>
      <c r="D680" s="39">
        <f>SUM(D681:D684)</f>
        <v>356554.147</v>
      </c>
    </row>
    <row r="681" spans="1:5">
      <c r="B681" s="181" t="s">
        <v>11</v>
      </c>
      <c r="C681" s="125" t="s">
        <v>266</v>
      </c>
      <c r="D681" s="39">
        <v>122081.86</v>
      </c>
    </row>
    <row r="682" spans="1:5">
      <c r="B682" s="181" t="s">
        <v>13</v>
      </c>
      <c r="C682" s="125" t="s">
        <v>267</v>
      </c>
      <c r="D682" s="39">
        <v>101578.587</v>
      </c>
    </row>
    <row r="683" spans="1:5">
      <c r="A683" s="199"/>
      <c r="B683" s="181" t="s">
        <v>15</v>
      </c>
      <c r="C683" s="125" t="s">
        <v>233</v>
      </c>
      <c r="D683" s="39">
        <v>160867.73499999999</v>
      </c>
    </row>
    <row r="684" spans="1:5">
      <c r="A684" s="199"/>
      <c r="B684" s="181" t="s">
        <v>17</v>
      </c>
      <c r="C684" s="125" t="s">
        <v>234</v>
      </c>
      <c r="D684" s="39">
        <v>-27974.035</v>
      </c>
    </row>
    <row r="685" spans="1:5" s="19" customFormat="1">
      <c r="B685" s="126" t="s">
        <v>27</v>
      </c>
      <c r="C685" s="127" t="s">
        <v>30</v>
      </c>
      <c r="D685" s="39">
        <v>932.91399999999999</v>
      </c>
    </row>
    <row r="686" spans="1:5">
      <c r="A686" s="199"/>
      <c r="B686" s="181" t="s">
        <v>32</v>
      </c>
      <c r="C686" s="139" t="s">
        <v>282</v>
      </c>
      <c r="D686" s="39">
        <f>D687+D690+D692</f>
        <v>2700664.5040000002</v>
      </c>
    </row>
    <row r="687" spans="1:5">
      <c r="A687" s="199"/>
      <c r="B687" s="181" t="s">
        <v>236</v>
      </c>
      <c r="C687" s="129" t="s">
        <v>268</v>
      </c>
      <c r="D687" s="36">
        <v>2650001.727</v>
      </c>
    </row>
    <row r="688" spans="1:5">
      <c r="A688" s="199"/>
      <c r="B688" s="181"/>
      <c r="C688" s="125" t="s">
        <v>35</v>
      </c>
      <c r="D688" s="39"/>
    </row>
    <row r="689" spans="1:13">
      <c r="A689" s="199"/>
      <c r="B689" s="181" t="s">
        <v>11</v>
      </c>
      <c r="C689" s="125" t="s">
        <v>36</v>
      </c>
      <c r="D689" s="39">
        <v>2384614.1349999998</v>
      </c>
    </row>
    <row r="690" spans="1:13">
      <c r="A690" s="19"/>
      <c r="B690" s="181" t="s">
        <v>237</v>
      </c>
      <c r="C690" s="129" t="s">
        <v>269</v>
      </c>
      <c r="D690" s="36">
        <f>D691</f>
        <v>50616.796000000002</v>
      </c>
    </row>
    <row r="691" spans="1:13">
      <c r="A691" s="199"/>
      <c r="B691" s="181" t="s">
        <v>85</v>
      </c>
      <c r="C691" s="130" t="s">
        <v>48</v>
      </c>
      <c r="D691" s="188">
        <v>50616.796000000002</v>
      </c>
    </row>
    <row r="692" spans="1:13" ht="15" customHeight="1">
      <c r="A692" s="134"/>
      <c r="B692" s="65" t="s">
        <v>29</v>
      </c>
      <c r="C692" s="129" t="s">
        <v>53</v>
      </c>
      <c r="D692" s="39">
        <v>45.981000000000002</v>
      </c>
    </row>
    <row r="693" spans="1:13">
      <c r="A693" s="199"/>
      <c r="B693" s="181" t="s">
        <v>68</v>
      </c>
      <c r="C693" s="132" t="s">
        <v>241</v>
      </c>
      <c r="D693" s="39">
        <f>D694+D695+D698</f>
        <v>2369018.6669999994</v>
      </c>
    </row>
    <row r="694" spans="1:13">
      <c r="A694" s="228"/>
      <c r="B694" s="181" t="s">
        <v>9</v>
      </c>
      <c r="C694" s="198" t="s">
        <v>242</v>
      </c>
      <c r="D694" s="39">
        <v>2364819.8739999998</v>
      </c>
    </row>
    <row r="695" spans="1:13" s="134" customFormat="1">
      <c r="B695" s="135" t="s">
        <v>27</v>
      </c>
      <c r="C695" s="136" t="s">
        <v>243</v>
      </c>
      <c r="D695" s="39">
        <f>D696+D697</f>
        <v>38056.800000000003</v>
      </c>
    </row>
    <row r="696" spans="1:13" s="134" customFormat="1">
      <c r="B696" s="126" t="s">
        <v>85</v>
      </c>
      <c r="C696" s="137" t="s">
        <v>244</v>
      </c>
      <c r="D696" s="39">
        <v>38376.75</v>
      </c>
    </row>
    <row r="697" spans="1:13" s="134" customFormat="1">
      <c r="B697" s="126" t="s">
        <v>49</v>
      </c>
      <c r="C697" s="137" t="s">
        <v>245</v>
      </c>
      <c r="D697" s="39">
        <v>-319.95</v>
      </c>
    </row>
    <row r="698" spans="1:13">
      <c r="A698" s="199"/>
      <c r="B698" s="138" t="s">
        <v>29</v>
      </c>
      <c r="C698" s="198" t="s">
        <v>246</v>
      </c>
      <c r="D698" s="189">
        <f>D699</f>
        <v>-33858.006999999998</v>
      </c>
    </row>
    <row r="699" spans="1:13" ht="15" customHeight="1">
      <c r="A699" s="199"/>
      <c r="B699" s="126" t="s">
        <v>141</v>
      </c>
      <c r="C699" s="137" t="s">
        <v>245</v>
      </c>
      <c r="D699" s="189">
        <v>-33858.006999999998</v>
      </c>
    </row>
    <row r="700" spans="1:13" ht="15" customHeight="1">
      <c r="A700" s="199"/>
      <c r="B700" s="181" t="s">
        <v>271</v>
      </c>
      <c r="C700" s="139" t="s">
        <v>248</v>
      </c>
      <c r="D700" s="39">
        <f>D679-D686+D693</f>
        <v>25841.223999999464</v>
      </c>
    </row>
    <row r="701" spans="1:13" ht="15" customHeight="1">
      <c r="A701" s="228"/>
      <c r="B701" s="181" t="s">
        <v>109</v>
      </c>
      <c r="C701" s="255" t="s">
        <v>113</v>
      </c>
      <c r="D701" s="141">
        <v>-25841.223999999998</v>
      </c>
      <c r="E701" s="388">
        <f>D700+D701</f>
        <v>-5.347828846424818E-10</v>
      </c>
    </row>
    <row r="702" spans="1:13" s="199" customFormat="1">
      <c r="B702" s="190"/>
      <c r="C702" s="191"/>
      <c r="D702" s="192"/>
      <c r="E702" s="211"/>
      <c r="K702" s="200"/>
      <c r="M702" s="201"/>
    </row>
    <row r="703" spans="1:13">
      <c r="B703" s="12" t="s">
        <v>369</v>
      </c>
      <c r="C703" s="218"/>
      <c r="E703" s="14"/>
    </row>
    <row r="704" spans="1:13">
      <c r="B704" s="416" t="s">
        <v>2</v>
      </c>
      <c r="C704" s="424" t="s">
        <v>296</v>
      </c>
      <c r="D704" s="202" t="s">
        <v>4</v>
      </c>
      <c r="E704" s="14"/>
    </row>
    <row r="705" spans="1:13">
      <c r="B705" s="417"/>
      <c r="C705" s="425"/>
      <c r="D705" s="203" t="s">
        <v>289</v>
      </c>
      <c r="E705" s="14"/>
    </row>
    <row r="706" spans="1:13">
      <c r="B706" s="204"/>
      <c r="C706" s="205"/>
      <c r="D706" s="206" t="s">
        <v>6</v>
      </c>
      <c r="E706" s="14"/>
    </row>
    <row r="707" spans="1:13">
      <c r="B707" s="179"/>
      <c r="C707" s="207">
        <v>1</v>
      </c>
      <c r="D707" s="122">
        <v>2</v>
      </c>
      <c r="E707" s="14"/>
    </row>
    <row r="708" spans="1:13" ht="15" customHeight="1">
      <c r="A708" s="199"/>
      <c r="B708" s="181" t="s">
        <v>290</v>
      </c>
      <c r="C708" s="267" t="s">
        <v>370</v>
      </c>
      <c r="D708" s="209">
        <v>1584255.625</v>
      </c>
    </row>
    <row r="709" spans="1:13" ht="14.45" customHeight="1">
      <c r="A709" s="199"/>
      <c r="B709" s="181" t="s">
        <v>312</v>
      </c>
      <c r="C709" s="267" t="s">
        <v>371</v>
      </c>
      <c r="D709" s="141">
        <v>402795.342</v>
      </c>
    </row>
    <row r="710" spans="1:13" ht="14.45" customHeight="1">
      <c r="A710" s="134"/>
      <c r="B710" s="181" t="s">
        <v>103</v>
      </c>
      <c r="C710" s="267" t="s">
        <v>372</v>
      </c>
      <c r="D710" s="141">
        <v>420821.74900000001</v>
      </c>
    </row>
    <row r="711" spans="1:13" ht="27" customHeight="1">
      <c r="A711" s="134"/>
      <c r="B711" s="181" t="s">
        <v>315</v>
      </c>
      <c r="C711" s="268" t="s">
        <v>373</v>
      </c>
      <c r="D711" s="269">
        <v>292791.788</v>
      </c>
    </row>
    <row r="712" spans="1:13" ht="15" customHeight="1">
      <c r="A712" s="134"/>
      <c r="B712" s="181"/>
      <c r="C712" s="161" t="s">
        <v>260</v>
      </c>
      <c r="D712" s="141">
        <f>SUM(D708:D711)</f>
        <v>2700664.5040000002</v>
      </c>
      <c r="E712" s="13">
        <f>D686-D712</f>
        <v>0</v>
      </c>
    </row>
    <row r="713" spans="1:13" s="1" customFormat="1">
      <c r="A713" s="199"/>
      <c r="B713" s="162"/>
      <c r="C713" s="162"/>
      <c r="D713" s="210"/>
      <c r="E713" s="77"/>
      <c r="K713" s="200"/>
      <c r="M713" s="201"/>
    </row>
    <row r="714" spans="1:13" ht="31.5" customHeight="1">
      <c r="B714" s="426" t="s">
        <v>374</v>
      </c>
      <c r="C714" s="427"/>
      <c r="E714" s="14"/>
    </row>
    <row r="715" spans="1:13">
      <c r="B715" s="91" t="s">
        <v>2</v>
      </c>
      <c r="C715" s="158" t="s">
        <v>3</v>
      </c>
      <c r="D715" s="20" t="s">
        <v>4</v>
      </c>
      <c r="E715" s="14"/>
    </row>
    <row r="716" spans="1:13">
      <c r="B716" s="102"/>
      <c r="C716" s="187"/>
      <c r="D716" s="22" t="s">
        <v>5</v>
      </c>
      <c r="E716" s="14"/>
    </row>
    <row r="717" spans="1:13">
      <c r="B717" s="102"/>
      <c r="C717" s="187"/>
      <c r="D717" s="22" t="s">
        <v>6</v>
      </c>
      <c r="E717" s="14"/>
    </row>
    <row r="718" spans="1:13">
      <c r="B718" s="179"/>
      <c r="C718" s="180">
        <v>1</v>
      </c>
      <c r="D718" s="122">
        <v>2</v>
      </c>
      <c r="E718" s="14"/>
    </row>
    <row r="719" spans="1:13" s="223" customFormat="1">
      <c r="A719" s="11"/>
      <c r="B719" s="54" t="s">
        <v>9</v>
      </c>
      <c r="C719" s="161" t="s">
        <v>262</v>
      </c>
      <c r="D719" s="141">
        <v>436787.13699999999</v>
      </c>
    </row>
    <row r="720" spans="1:13" s="223" customFormat="1">
      <c r="A720" s="11"/>
      <c r="B720" s="54" t="s">
        <v>27</v>
      </c>
      <c r="C720" s="161" t="s">
        <v>263</v>
      </c>
      <c r="D720" s="141">
        <v>377703.00900000002</v>
      </c>
    </row>
    <row r="721" spans="1:13" s="213" customFormat="1">
      <c r="A721" s="1"/>
      <c r="B721" s="197"/>
      <c r="C721" s="197"/>
      <c r="D721" s="163"/>
      <c r="E721" s="212"/>
      <c r="K721" s="214"/>
      <c r="L721" s="215"/>
      <c r="M721" s="215"/>
    </row>
    <row r="722" spans="1:13">
      <c r="B722" s="154" t="s">
        <v>375</v>
      </c>
      <c r="C722" s="154"/>
      <c r="D722" s="13"/>
      <c r="E722" s="14"/>
    </row>
    <row r="723" spans="1:13">
      <c r="B723" s="17" t="s">
        <v>376</v>
      </c>
      <c r="C723" s="218"/>
      <c r="E723" s="14"/>
    </row>
    <row r="724" spans="1:13">
      <c r="B724" s="91" t="s">
        <v>2</v>
      </c>
      <c r="C724" s="158" t="s">
        <v>3</v>
      </c>
      <c r="D724" s="20" t="s">
        <v>4</v>
      </c>
      <c r="E724" s="14"/>
    </row>
    <row r="725" spans="1:13">
      <c r="B725" s="102"/>
      <c r="C725" s="187"/>
      <c r="D725" s="22" t="s">
        <v>5</v>
      </c>
      <c r="E725" s="14"/>
    </row>
    <row r="726" spans="1:13">
      <c r="B726" s="102"/>
      <c r="C726" s="187"/>
      <c r="D726" s="22" t="s">
        <v>6</v>
      </c>
      <c r="E726" s="14"/>
    </row>
    <row r="727" spans="1:13">
      <c r="B727" s="179"/>
      <c r="C727" s="180">
        <v>1</v>
      </c>
      <c r="D727" s="122">
        <v>2</v>
      </c>
      <c r="E727" s="14"/>
    </row>
    <row r="728" spans="1:13" s="223" customFormat="1">
      <c r="A728" s="199"/>
      <c r="B728" s="181" t="s">
        <v>7</v>
      </c>
      <c r="C728" s="132" t="s">
        <v>8</v>
      </c>
      <c r="D728" s="39">
        <f>D729</f>
        <v>67290.082999999999</v>
      </c>
    </row>
    <row r="729" spans="1:13" s="223" customFormat="1">
      <c r="A729" s="199"/>
      <c r="B729" s="181" t="s">
        <v>9</v>
      </c>
      <c r="C729" s="124" t="s">
        <v>230</v>
      </c>
      <c r="D729" s="39">
        <f>SUM(D730:D733)</f>
        <v>67290.082999999999</v>
      </c>
    </row>
    <row r="730" spans="1:13" s="223" customFormat="1">
      <c r="A730" s="199"/>
      <c r="B730" s="181" t="s">
        <v>11</v>
      </c>
      <c r="C730" s="125" t="s">
        <v>266</v>
      </c>
      <c r="D730" s="39">
        <v>67086.198999999993</v>
      </c>
    </row>
    <row r="731" spans="1:13" s="134" customFormat="1">
      <c r="B731" s="54" t="s">
        <v>13</v>
      </c>
      <c r="C731" s="125" t="s">
        <v>267</v>
      </c>
      <c r="D731" s="39">
        <v>20.111000000000001</v>
      </c>
    </row>
    <row r="732" spans="1:13" s="223" customFormat="1" ht="14.45" customHeight="1">
      <c r="A732" s="11"/>
      <c r="B732" s="54" t="s">
        <v>15</v>
      </c>
      <c r="C732" s="125" t="s">
        <v>233</v>
      </c>
      <c r="D732" s="39">
        <v>81.637</v>
      </c>
    </row>
    <row r="733" spans="1:13" s="223" customFormat="1">
      <c r="A733" s="11"/>
      <c r="B733" s="54" t="s">
        <v>17</v>
      </c>
      <c r="C733" s="125" t="s">
        <v>234</v>
      </c>
      <c r="D733" s="39">
        <v>102.136</v>
      </c>
    </row>
    <row r="734" spans="1:13" s="223" customFormat="1">
      <c r="A734" s="11"/>
      <c r="B734" s="181" t="s">
        <v>32</v>
      </c>
      <c r="C734" s="139" t="s">
        <v>282</v>
      </c>
      <c r="D734" s="39">
        <f>D735+D740</f>
        <v>471872.58799999999</v>
      </c>
    </row>
    <row r="735" spans="1:13" s="223" customFormat="1">
      <c r="A735" s="11"/>
      <c r="B735" s="181" t="s">
        <v>236</v>
      </c>
      <c r="C735" s="129" t="s">
        <v>268</v>
      </c>
      <c r="D735" s="39">
        <v>455062.723</v>
      </c>
    </row>
    <row r="736" spans="1:13" s="223" customFormat="1">
      <c r="A736" s="11"/>
      <c r="B736" s="181"/>
      <c r="C736" s="125" t="s">
        <v>35</v>
      </c>
      <c r="D736" s="39"/>
    </row>
    <row r="737" spans="1:13" s="223" customFormat="1">
      <c r="A737" s="199"/>
      <c r="B737" s="181" t="s">
        <v>11</v>
      </c>
      <c r="C737" s="125" t="s">
        <v>36</v>
      </c>
      <c r="D737" s="39">
        <v>351592.44</v>
      </c>
    </row>
    <row r="738" spans="1:13" s="223" customFormat="1">
      <c r="A738" s="199"/>
      <c r="B738" s="181" t="s">
        <v>13</v>
      </c>
      <c r="C738" s="219" t="s">
        <v>37</v>
      </c>
      <c r="D738" s="39">
        <f>D739</f>
        <v>19658.937000000002</v>
      </c>
    </row>
    <row r="739" spans="1:13" s="223" customFormat="1">
      <c r="A739" s="199"/>
      <c r="B739" s="181" t="s">
        <v>38</v>
      </c>
      <c r="C739" s="220" t="s">
        <v>41</v>
      </c>
      <c r="D739" s="39">
        <v>19658.937000000002</v>
      </c>
    </row>
    <row r="740" spans="1:13" s="223" customFormat="1">
      <c r="A740" s="11"/>
      <c r="B740" s="181" t="s">
        <v>237</v>
      </c>
      <c r="C740" s="129" t="s">
        <v>269</v>
      </c>
      <c r="D740" s="39">
        <f>D741</f>
        <v>16809.865000000002</v>
      </c>
    </row>
    <row r="741" spans="1:13" s="223" customFormat="1">
      <c r="A741" s="11"/>
      <c r="B741" s="181" t="s">
        <v>85</v>
      </c>
      <c r="C741" s="130" t="s">
        <v>48</v>
      </c>
      <c r="D741" s="188">
        <v>16809.865000000002</v>
      </c>
    </row>
    <row r="742" spans="1:13" s="223" customFormat="1">
      <c r="A742" s="11"/>
      <c r="B742" s="181" t="s">
        <v>68</v>
      </c>
      <c r="C742" s="132" t="s">
        <v>241</v>
      </c>
      <c r="D742" s="39">
        <f>D743+D744+D747</f>
        <v>391806.489</v>
      </c>
    </row>
    <row r="743" spans="1:13" s="223" customFormat="1">
      <c r="A743" s="11"/>
      <c r="B743" s="181" t="s">
        <v>9</v>
      </c>
      <c r="C743" s="198" t="s">
        <v>242</v>
      </c>
      <c r="D743" s="39">
        <v>392311.49200000003</v>
      </c>
    </row>
    <row r="744" spans="1:13" s="134" customFormat="1">
      <c r="B744" s="135" t="s">
        <v>27</v>
      </c>
      <c r="C744" s="136" t="s">
        <v>243</v>
      </c>
      <c r="D744" s="39">
        <f>D745+D746</f>
        <v>13.951000000000001</v>
      </c>
    </row>
    <row r="745" spans="1:13" s="134" customFormat="1">
      <c r="B745" s="126" t="s">
        <v>85</v>
      </c>
      <c r="C745" s="137" t="s">
        <v>244</v>
      </c>
      <c r="D745" s="39">
        <v>17.997</v>
      </c>
    </row>
    <row r="746" spans="1:13" s="134" customFormat="1">
      <c r="B746" s="126" t="s">
        <v>49</v>
      </c>
      <c r="C746" s="137" t="s">
        <v>245</v>
      </c>
      <c r="D746" s="39">
        <v>-4.0460000000000003</v>
      </c>
    </row>
    <row r="747" spans="1:13" s="223" customFormat="1">
      <c r="A747" s="11"/>
      <c r="B747" s="138" t="s">
        <v>29</v>
      </c>
      <c r="C747" s="198" t="s">
        <v>246</v>
      </c>
      <c r="D747" s="39">
        <f>D748</f>
        <v>-518.95399999999995</v>
      </c>
    </row>
    <row r="748" spans="1:13" s="223" customFormat="1">
      <c r="A748" s="11"/>
      <c r="B748" s="126" t="s">
        <v>141</v>
      </c>
      <c r="C748" s="137" t="s">
        <v>245</v>
      </c>
      <c r="D748" s="39">
        <v>-518.95399999999995</v>
      </c>
    </row>
    <row r="749" spans="1:13" s="223" customFormat="1">
      <c r="A749" s="199"/>
      <c r="B749" s="181" t="s">
        <v>271</v>
      </c>
      <c r="C749" s="139" t="s">
        <v>248</v>
      </c>
      <c r="D749" s="39">
        <f>D728-D734+D742</f>
        <v>-12776.016000000003</v>
      </c>
    </row>
    <row r="750" spans="1:13" s="223" customFormat="1">
      <c r="A750" s="199"/>
      <c r="B750" s="181" t="s">
        <v>109</v>
      </c>
      <c r="C750" s="139" t="s">
        <v>113</v>
      </c>
      <c r="D750" s="141">
        <v>12776.016</v>
      </c>
      <c r="E750" s="230">
        <f>D749+D750</f>
        <v>0</v>
      </c>
    </row>
    <row r="751" spans="1:13" s="199" customFormat="1">
      <c r="B751" s="190"/>
      <c r="C751" s="191"/>
      <c r="D751" s="192"/>
      <c r="E751" s="211"/>
      <c r="K751" s="200"/>
      <c r="M751" s="201"/>
    </row>
    <row r="752" spans="1:13">
      <c r="B752" s="12" t="s">
        <v>377</v>
      </c>
      <c r="C752" s="218"/>
      <c r="E752" s="14"/>
    </row>
    <row r="753" spans="1:13">
      <c r="B753" s="416" t="s">
        <v>2</v>
      </c>
      <c r="C753" s="424" t="s">
        <v>296</v>
      </c>
      <c r="D753" s="202" t="s">
        <v>4</v>
      </c>
      <c r="E753" s="14"/>
    </row>
    <row r="754" spans="1:13">
      <c r="B754" s="417"/>
      <c r="C754" s="425"/>
      <c r="D754" s="203" t="s">
        <v>289</v>
      </c>
      <c r="E754" s="14"/>
    </row>
    <row r="755" spans="1:13">
      <c r="B755" s="204"/>
      <c r="C755" s="205"/>
      <c r="D755" s="206" t="s">
        <v>6</v>
      </c>
      <c r="E755" s="14"/>
    </row>
    <row r="756" spans="1:13">
      <c r="B756" s="179"/>
      <c r="C756" s="207">
        <v>1</v>
      </c>
      <c r="D756" s="122">
        <v>2</v>
      </c>
      <c r="E756" s="14"/>
    </row>
    <row r="757" spans="1:13" s="223" customFormat="1">
      <c r="A757" s="199"/>
      <c r="B757" s="181" t="s">
        <v>290</v>
      </c>
      <c r="C757" s="161" t="s">
        <v>378</v>
      </c>
      <c r="D757" s="270">
        <v>174496.291</v>
      </c>
    </row>
    <row r="758" spans="1:13" s="223" customFormat="1">
      <c r="A758" s="199"/>
      <c r="B758" s="181" t="s">
        <v>312</v>
      </c>
      <c r="C758" s="161" t="s">
        <v>379</v>
      </c>
      <c r="D758" s="270">
        <v>287832.33199999999</v>
      </c>
    </row>
    <row r="759" spans="1:13" s="223" customFormat="1">
      <c r="A759" s="199"/>
      <c r="B759" s="181" t="s">
        <v>103</v>
      </c>
      <c r="C759" s="161" t="s">
        <v>302</v>
      </c>
      <c r="D759" s="270">
        <v>9543.9650000000001</v>
      </c>
    </row>
    <row r="760" spans="1:13" s="223" customFormat="1">
      <c r="A760" s="199"/>
      <c r="B760" s="181"/>
      <c r="C760" s="161" t="s">
        <v>260</v>
      </c>
      <c r="D760" s="141">
        <f>SUM(D757:D759)</f>
        <v>471872.58800000005</v>
      </c>
      <c r="E760" s="230">
        <f>D734-D760</f>
        <v>0</v>
      </c>
    </row>
    <row r="761" spans="1:13" s="199" customFormat="1">
      <c r="B761" s="162"/>
      <c r="C761" s="162"/>
      <c r="D761" s="210"/>
      <c r="E761" s="211"/>
      <c r="K761" s="200"/>
      <c r="M761" s="201"/>
    </row>
    <row r="762" spans="1:13" ht="31.5" customHeight="1">
      <c r="B762" s="426" t="s">
        <v>380</v>
      </c>
      <c r="C762" s="427"/>
      <c r="E762" s="14"/>
    </row>
    <row r="763" spans="1:13">
      <c r="B763" s="91" t="s">
        <v>2</v>
      </c>
      <c r="C763" s="158" t="s">
        <v>3</v>
      </c>
      <c r="D763" s="20" t="s">
        <v>4</v>
      </c>
      <c r="E763" s="14"/>
    </row>
    <row r="764" spans="1:13">
      <c r="B764" s="102"/>
      <c r="C764" s="187"/>
      <c r="D764" s="22" t="s">
        <v>5</v>
      </c>
      <c r="E764" s="14"/>
    </row>
    <row r="765" spans="1:13">
      <c r="B765" s="102"/>
      <c r="C765" s="187"/>
      <c r="D765" s="22" t="s">
        <v>6</v>
      </c>
      <c r="E765" s="14"/>
    </row>
    <row r="766" spans="1:13">
      <c r="B766" s="179"/>
      <c r="C766" s="180">
        <v>1</v>
      </c>
      <c r="D766" s="122">
        <v>2</v>
      </c>
      <c r="E766" s="14"/>
    </row>
    <row r="767" spans="1:13" s="223" customFormat="1">
      <c r="A767" s="254"/>
      <c r="B767" s="54" t="s">
        <v>9</v>
      </c>
      <c r="C767" s="161" t="s">
        <v>262</v>
      </c>
      <c r="D767" s="141">
        <v>105319.931</v>
      </c>
    </row>
    <row r="768" spans="1:13" s="223" customFormat="1">
      <c r="A768" s="199"/>
      <c r="B768" s="54" t="s">
        <v>27</v>
      </c>
      <c r="C768" s="161" t="s">
        <v>263</v>
      </c>
      <c r="D768" s="141">
        <v>119574.995</v>
      </c>
    </row>
    <row r="769" spans="1:13" s="1" customFormat="1">
      <c r="D769" s="6"/>
      <c r="E769" s="77"/>
      <c r="K769" s="271"/>
      <c r="M769" s="215"/>
    </row>
    <row r="770" spans="1:13">
      <c r="B770" s="217" t="s">
        <v>381</v>
      </c>
      <c r="C770" s="217"/>
      <c r="D770" s="163"/>
      <c r="E770" s="14"/>
    </row>
    <row r="771" spans="1:13">
      <c r="B771" s="17" t="s">
        <v>382</v>
      </c>
      <c r="C771" s="272"/>
      <c r="E771" s="14"/>
    </row>
    <row r="772" spans="1:13">
      <c r="B772" s="91" t="s">
        <v>2</v>
      </c>
      <c r="C772" s="158" t="s">
        <v>3</v>
      </c>
      <c r="D772" s="20" t="s">
        <v>4</v>
      </c>
      <c r="E772" s="14"/>
    </row>
    <row r="773" spans="1:13">
      <c r="B773" s="102"/>
      <c r="C773" s="187"/>
      <c r="D773" s="22" t="s">
        <v>5</v>
      </c>
      <c r="E773" s="14"/>
    </row>
    <row r="774" spans="1:13">
      <c r="B774" s="102"/>
      <c r="C774" s="187"/>
      <c r="D774" s="22" t="s">
        <v>6</v>
      </c>
      <c r="E774" s="14"/>
    </row>
    <row r="775" spans="1:13">
      <c r="B775" s="179"/>
      <c r="C775" s="180">
        <v>1</v>
      </c>
      <c r="D775" s="122">
        <v>2</v>
      </c>
      <c r="E775" s="14"/>
    </row>
    <row r="776" spans="1:13" s="223" customFormat="1">
      <c r="A776" s="199"/>
      <c r="B776" s="181" t="s">
        <v>7</v>
      </c>
      <c r="C776" s="132" t="s">
        <v>8</v>
      </c>
      <c r="D776" s="39">
        <f>D777+D782</f>
        <v>46179.091999999997</v>
      </c>
    </row>
    <row r="777" spans="1:13" s="223" customFormat="1">
      <c r="A777" s="199"/>
      <c r="B777" s="181" t="s">
        <v>9</v>
      </c>
      <c r="C777" s="124" t="s">
        <v>230</v>
      </c>
      <c r="D777" s="39">
        <f>SUM(D778:D781)</f>
        <v>46121.675999999999</v>
      </c>
    </row>
    <row r="778" spans="1:13" s="223" customFormat="1">
      <c r="A778" s="199"/>
      <c r="B778" s="181" t="s">
        <v>11</v>
      </c>
      <c r="C778" s="125" t="s">
        <v>266</v>
      </c>
      <c r="D778" s="39">
        <v>39588.309000000001</v>
      </c>
    </row>
    <row r="779" spans="1:13" s="223" customFormat="1" ht="14.45" customHeight="1">
      <c r="A779" s="199"/>
      <c r="B779" s="181" t="s">
        <v>13</v>
      </c>
      <c r="C779" s="125" t="s">
        <v>267</v>
      </c>
      <c r="D779" s="39">
        <v>97.382999999999996</v>
      </c>
    </row>
    <row r="780" spans="1:13" s="223" customFormat="1">
      <c r="A780" s="199"/>
      <c r="B780" s="181" t="s">
        <v>15</v>
      </c>
      <c r="C780" s="125" t="s">
        <v>233</v>
      </c>
      <c r="D780" s="39">
        <v>9293.1450000000004</v>
      </c>
    </row>
    <row r="781" spans="1:13" s="223" customFormat="1">
      <c r="A781" s="199"/>
      <c r="B781" s="181" t="s">
        <v>17</v>
      </c>
      <c r="C781" s="125" t="s">
        <v>234</v>
      </c>
      <c r="D781" s="39">
        <v>-2857.1610000000001</v>
      </c>
    </row>
    <row r="782" spans="1:13" s="19" customFormat="1">
      <c r="B782" s="126" t="s">
        <v>27</v>
      </c>
      <c r="C782" s="127" t="s">
        <v>30</v>
      </c>
      <c r="D782" s="39">
        <v>57.415999999999997</v>
      </c>
    </row>
    <row r="783" spans="1:13" s="223" customFormat="1">
      <c r="A783" s="199"/>
      <c r="B783" s="181" t="s">
        <v>32</v>
      </c>
      <c r="C783" s="139" t="s">
        <v>282</v>
      </c>
      <c r="D783" s="39">
        <f>D784+D813</f>
        <v>1784431.9609999999</v>
      </c>
    </row>
    <row r="784" spans="1:13" s="223" customFormat="1">
      <c r="A784" s="11"/>
      <c r="B784" s="181" t="s">
        <v>236</v>
      </c>
      <c r="C784" s="129" t="s">
        <v>268</v>
      </c>
      <c r="D784" s="39">
        <v>1779437.6529999999</v>
      </c>
    </row>
    <row r="785" spans="1:4" s="223" customFormat="1">
      <c r="A785" s="11"/>
      <c r="B785" s="181"/>
      <c r="C785" s="125" t="s">
        <v>35</v>
      </c>
      <c r="D785" s="39"/>
    </row>
    <row r="786" spans="1:4" s="223" customFormat="1">
      <c r="A786" s="11"/>
      <c r="B786" s="181" t="s">
        <v>11</v>
      </c>
      <c r="C786" s="125" t="s">
        <v>36</v>
      </c>
      <c r="D786" s="39">
        <v>237665.34</v>
      </c>
    </row>
    <row r="787" spans="1:4" s="223" customFormat="1">
      <c r="A787" s="11"/>
      <c r="B787" s="181" t="s">
        <v>13</v>
      </c>
      <c r="C787" s="219" t="s">
        <v>37</v>
      </c>
      <c r="D787" s="39">
        <f>D788+D789</f>
        <v>39214.765999999996</v>
      </c>
    </row>
    <row r="788" spans="1:4" s="223" customFormat="1">
      <c r="A788" s="11"/>
      <c r="B788" s="181" t="s">
        <v>38</v>
      </c>
      <c r="C788" s="220" t="s">
        <v>39</v>
      </c>
      <c r="D788" s="39">
        <v>32495.350999999999</v>
      </c>
    </row>
    <row r="789" spans="1:4" s="223" customFormat="1">
      <c r="A789" s="199"/>
      <c r="B789" s="181" t="s">
        <v>40</v>
      </c>
      <c r="C789" s="220" t="s">
        <v>41</v>
      </c>
      <c r="D789" s="39">
        <v>6719.415</v>
      </c>
    </row>
    <row r="790" spans="1:4" s="223" customFormat="1">
      <c r="A790" s="199"/>
      <c r="B790" s="181"/>
      <c r="C790" s="248" t="s">
        <v>35</v>
      </c>
      <c r="D790" s="39"/>
    </row>
    <row r="791" spans="1:4" s="223" customFormat="1">
      <c r="A791" s="199"/>
      <c r="B791" s="181" t="s">
        <v>354</v>
      </c>
      <c r="C791" s="249" t="s">
        <v>383</v>
      </c>
      <c r="D791" s="36">
        <v>709.6</v>
      </c>
    </row>
    <row r="792" spans="1:4" s="223" customFormat="1">
      <c r="A792" s="199"/>
      <c r="B792" s="181" t="s">
        <v>384</v>
      </c>
      <c r="C792" s="249" t="s">
        <v>385</v>
      </c>
      <c r="D792" s="36">
        <v>282.86799999999999</v>
      </c>
    </row>
    <row r="793" spans="1:4" s="223" customFormat="1">
      <c r="A793" s="11"/>
      <c r="B793" s="181" t="s">
        <v>386</v>
      </c>
      <c r="C793" s="249" t="s">
        <v>387</v>
      </c>
      <c r="D793" s="36">
        <v>722.2</v>
      </c>
    </row>
    <row r="794" spans="1:4" s="223" customFormat="1">
      <c r="A794" s="11"/>
      <c r="B794" s="181" t="s">
        <v>388</v>
      </c>
      <c r="C794" s="249" t="s">
        <v>389</v>
      </c>
      <c r="D794" s="36">
        <v>212.8</v>
      </c>
    </row>
    <row r="795" spans="1:4" s="223" customFormat="1">
      <c r="A795" s="11"/>
      <c r="B795" s="181" t="s">
        <v>390</v>
      </c>
      <c r="C795" s="249" t="s">
        <v>391</v>
      </c>
      <c r="D795" s="36">
        <v>478.4</v>
      </c>
    </row>
    <row r="796" spans="1:4" s="223" customFormat="1">
      <c r="A796" s="11"/>
      <c r="B796" s="181" t="s">
        <v>392</v>
      </c>
      <c r="C796" s="249" t="s">
        <v>393</v>
      </c>
      <c r="D796" s="36">
        <v>112.7</v>
      </c>
    </row>
    <row r="797" spans="1:4" s="223" customFormat="1">
      <c r="A797" s="11"/>
      <c r="B797" s="181" t="s">
        <v>394</v>
      </c>
      <c r="C797" s="249" t="s">
        <v>395</v>
      </c>
      <c r="D797" s="36">
        <v>372.6</v>
      </c>
    </row>
    <row r="798" spans="1:4" s="223" customFormat="1">
      <c r="A798" s="273"/>
      <c r="B798" s="181" t="s">
        <v>396</v>
      </c>
      <c r="C798" s="249" t="s">
        <v>397</v>
      </c>
      <c r="D798" s="36">
        <v>405.99700000000001</v>
      </c>
    </row>
    <row r="799" spans="1:4" s="223" customFormat="1">
      <c r="A799" s="258"/>
      <c r="B799" s="181" t="s">
        <v>398</v>
      </c>
      <c r="C799" s="249" t="s">
        <v>399</v>
      </c>
      <c r="D799" s="36">
        <v>91.278999999999996</v>
      </c>
    </row>
    <row r="800" spans="1:4" s="223" customFormat="1">
      <c r="A800" s="258"/>
      <c r="B800" s="181" t="s">
        <v>400</v>
      </c>
      <c r="C800" s="249" t="s">
        <v>401</v>
      </c>
      <c r="D800" s="36">
        <v>193.2</v>
      </c>
    </row>
    <row r="801" spans="1:4" s="223" customFormat="1">
      <c r="A801" s="11"/>
      <c r="B801" s="181" t="s">
        <v>402</v>
      </c>
      <c r="C801" s="249" t="s">
        <v>403</v>
      </c>
      <c r="D801" s="36">
        <v>312.8</v>
      </c>
    </row>
    <row r="802" spans="1:4" s="223" customFormat="1">
      <c r="A802" s="101"/>
      <c r="B802" s="181" t="s">
        <v>404</v>
      </c>
      <c r="C802" s="249" t="s">
        <v>405</v>
      </c>
      <c r="D802" s="36">
        <v>287.5</v>
      </c>
    </row>
    <row r="803" spans="1:4" s="223" customFormat="1">
      <c r="A803" s="101"/>
      <c r="B803" s="181" t="s">
        <v>406</v>
      </c>
      <c r="C803" s="249" t="s">
        <v>407</v>
      </c>
      <c r="D803" s="36">
        <v>59.8</v>
      </c>
    </row>
    <row r="804" spans="1:4" s="223" customFormat="1">
      <c r="A804" s="101"/>
      <c r="B804" s="181" t="s">
        <v>408</v>
      </c>
      <c r="C804" s="249" t="s">
        <v>409</v>
      </c>
      <c r="D804" s="36">
        <v>52.9</v>
      </c>
    </row>
    <row r="805" spans="1:4" s="223" customFormat="1">
      <c r="A805" s="11"/>
      <c r="B805" s="181" t="s">
        <v>410</v>
      </c>
      <c r="C805" s="249" t="s">
        <v>411</v>
      </c>
      <c r="D805" s="36">
        <v>59.8</v>
      </c>
    </row>
    <row r="806" spans="1:4" s="223" customFormat="1">
      <c r="A806" s="199"/>
      <c r="B806" s="181" t="s">
        <v>412</v>
      </c>
      <c r="C806" s="249" t="s">
        <v>413</v>
      </c>
      <c r="D806" s="36">
        <v>236.9</v>
      </c>
    </row>
    <row r="807" spans="1:4" s="223" customFormat="1">
      <c r="A807" s="199"/>
      <c r="B807" s="181" t="s">
        <v>414</v>
      </c>
      <c r="C807" s="249" t="s">
        <v>415</v>
      </c>
      <c r="D807" s="36">
        <v>51.8</v>
      </c>
    </row>
    <row r="808" spans="1:4" s="223" customFormat="1">
      <c r="A808" s="199"/>
      <c r="B808" s="181" t="s">
        <v>416</v>
      </c>
      <c r="C808" s="249" t="s">
        <v>417</v>
      </c>
      <c r="D808" s="36">
        <v>230</v>
      </c>
    </row>
    <row r="809" spans="1:4" s="223" customFormat="1">
      <c r="A809" s="199"/>
      <c r="B809" s="181" t="s">
        <v>418</v>
      </c>
      <c r="C809" s="249" t="s">
        <v>419</v>
      </c>
      <c r="D809" s="36">
        <v>113.9</v>
      </c>
    </row>
    <row r="810" spans="1:4" s="223" customFormat="1">
      <c r="A810" s="199"/>
      <c r="B810" s="181" t="s">
        <v>420</v>
      </c>
      <c r="C810" s="249" t="s">
        <v>421</v>
      </c>
      <c r="D810" s="36">
        <v>51.8</v>
      </c>
    </row>
    <row r="811" spans="1:4" s="223" customFormat="1">
      <c r="A811" s="199"/>
      <c r="B811" s="181" t="s">
        <v>422</v>
      </c>
      <c r="C811" s="249" t="s">
        <v>423</v>
      </c>
      <c r="D811" s="36">
        <v>59.8</v>
      </c>
    </row>
    <row r="812" spans="1:4" s="223" customFormat="1">
      <c r="A812" s="11"/>
      <c r="B812" s="181" t="s">
        <v>15</v>
      </c>
      <c r="C812" s="274" t="s">
        <v>45</v>
      </c>
      <c r="D812" s="39">
        <v>1458332.45</v>
      </c>
    </row>
    <row r="813" spans="1:4" s="223" customFormat="1">
      <c r="A813" s="11"/>
      <c r="B813" s="181" t="s">
        <v>237</v>
      </c>
      <c r="C813" s="129" t="s">
        <v>269</v>
      </c>
      <c r="D813" s="39">
        <f>D814</f>
        <v>4994.308</v>
      </c>
    </row>
    <row r="814" spans="1:4" s="223" customFormat="1">
      <c r="A814" s="11"/>
      <c r="B814" s="181" t="s">
        <v>85</v>
      </c>
      <c r="C814" s="130" t="s">
        <v>48</v>
      </c>
      <c r="D814" s="188">
        <v>4994.308</v>
      </c>
    </row>
    <row r="815" spans="1:4" s="223" customFormat="1">
      <c r="A815" s="11"/>
      <c r="B815" s="181" t="s">
        <v>68</v>
      </c>
      <c r="C815" s="132" t="s">
        <v>241</v>
      </c>
      <c r="D815" s="39">
        <f>D816+D817+D821</f>
        <v>1732941.0129999998</v>
      </c>
    </row>
    <row r="816" spans="1:4" s="223" customFormat="1">
      <c r="A816" s="11"/>
      <c r="B816" s="181" t="s">
        <v>9</v>
      </c>
      <c r="C816" s="198" t="s">
        <v>242</v>
      </c>
      <c r="D816" s="39">
        <v>2341372.659</v>
      </c>
    </row>
    <row r="817" spans="1:13" s="223" customFormat="1">
      <c r="A817" s="11"/>
      <c r="B817" s="181" t="s">
        <v>27</v>
      </c>
      <c r="C817" s="198" t="s">
        <v>243</v>
      </c>
      <c r="D817" s="39">
        <f>D818+D820</f>
        <v>-628627.55200000003</v>
      </c>
    </row>
    <row r="818" spans="1:13" s="223" customFormat="1">
      <c r="A818" s="199"/>
      <c r="B818" s="181" t="s">
        <v>85</v>
      </c>
      <c r="C818" s="137" t="s">
        <v>244</v>
      </c>
      <c r="D818" s="39">
        <v>3879.3829999999998</v>
      </c>
    </row>
    <row r="819" spans="1:13" s="223" customFormat="1">
      <c r="A819" s="199"/>
      <c r="B819" s="181" t="s">
        <v>87</v>
      </c>
      <c r="C819" s="252" t="s">
        <v>424</v>
      </c>
      <c r="D819" s="188">
        <f>3879.383</f>
        <v>3879.3829999999998</v>
      </c>
    </row>
    <row r="820" spans="1:13" s="134" customFormat="1">
      <c r="B820" s="126" t="s">
        <v>49</v>
      </c>
      <c r="C820" s="137" t="s">
        <v>245</v>
      </c>
      <c r="D820" s="39">
        <v>-632506.93500000006</v>
      </c>
    </row>
    <row r="821" spans="1:13" s="134" customFormat="1">
      <c r="B821" s="138" t="s">
        <v>29</v>
      </c>
      <c r="C821" s="136" t="s">
        <v>246</v>
      </c>
      <c r="D821" s="39">
        <f>D822</f>
        <v>20195.905999999999</v>
      </c>
    </row>
    <row r="822" spans="1:13" s="134" customFormat="1">
      <c r="B822" s="126" t="s">
        <v>141</v>
      </c>
      <c r="C822" s="137" t="s">
        <v>245</v>
      </c>
      <c r="D822" s="39">
        <v>20195.905999999999</v>
      </c>
    </row>
    <row r="823" spans="1:13" s="223" customFormat="1">
      <c r="A823" s="199"/>
      <c r="B823" s="181" t="s">
        <v>271</v>
      </c>
      <c r="C823" s="139" t="s">
        <v>248</v>
      </c>
      <c r="D823" s="39">
        <f>D776-D783+D815</f>
        <v>-5311.8560000001453</v>
      </c>
    </row>
    <row r="824" spans="1:13" s="223" customFormat="1">
      <c r="A824" s="199"/>
      <c r="B824" s="181" t="s">
        <v>109</v>
      </c>
      <c r="C824" s="139" t="s">
        <v>113</v>
      </c>
      <c r="D824" s="141">
        <v>5311.8559999999998</v>
      </c>
      <c r="E824" s="387">
        <f>D823+D824</f>
        <v>-1.4551915228366852E-10</v>
      </c>
    </row>
    <row r="825" spans="1:13" s="199" customFormat="1">
      <c r="B825" s="190"/>
      <c r="C825" s="191"/>
      <c r="D825" s="192"/>
      <c r="E825" s="211"/>
      <c r="K825" s="200"/>
      <c r="M825" s="201"/>
    </row>
    <row r="826" spans="1:13">
      <c r="B826" s="12" t="s">
        <v>425</v>
      </c>
      <c r="C826" s="272"/>
      <c r="E826" s="14"/>
    </row>
    <row r="827" spans="1:13">
      <c r="B827" s="416" t="s">
        <v>2</v>
      </c>
      <c r="C827" s="424" t="s">
        <v>296</v>
      </c>
      <c r="D827" s="202" t="s">
        <v>4</v>
      </c>
      <c r="E827" s="14"/>
    </row>
    <row r="828" spans="1:13">
      <c r="B828" s="417"/>
      <c r="C828" s="425"/>
      <c r="D828" s="203" t="s">
        <v>289</v>
      </c>
      <c r="E828" s="14"/>
    </row>
    <row r="829" spans="1:13">
      <c r="B829" s="204"/>
      <c r="C829" s="205"/>
      <c r="D829" s="206" t="s">
        <v>6</v>
      </c>
      <c r="E829" s="14"/>
    </row>
    <row r="830" spans="1:13">
      <c r="B830" s="179"/>
      <c r="C830" s="207">
        <v>1</v>
      </c>
      <c r="D830" s="122">
        <v>2</v>
      </c>
      <c r="E830" s="14"/>
    </row>
    <row r="831" spans="1:13" s="223" customFormat="1">
      <c r="A831" s="199"/>
      <c r="B831" s="181" t="s">
        <v>9</v>
      </c>
      <c r="C831" s="161" t="s">
        <v>426</v>
      </c>
      <c r="D831" s="209">
        <v>107922.43700000001</v>
      </c>
    </row>
    <row r="832" spans="1:13" s="223" customFormat="1">
      <c r="A832" s="199"/>
      <c r="B832" s="181" t="s">
        <v>27</v>
      </c>
      <c r="C832" s="161" t="s">
        <v>427</v>
      </c>
      <c r="D832" s="141">
        <v>28697.901999999998</v>
      </c>
    </row>
    <row r="833" spans="1:13" s="223" customFormat="1">
      <c r="A833" s="199"/>
      <c r="B833" s="181" t="s">
        <v>29</v>
      </c>
      <c r="C833" s="161" t="s">
        <v>428</v>
      </c>
      <c r="D833" s="141">
        <v>298786.40600000002</v>
      </c>
    </row>
    <row r="834" spans="1:13" s="223" customFormat="1">
      <c r="A834" s="199"/>
      <c r="B834" s="181" t="s">
        <v>52</v>
      </c>
      <c r="C834" s="161" t="s">
        <v>429</v>
      </c>
      <c r="D834" s="275">
        <v>661079.94999999995</v>
      </c>
    </row>
    <row r="835" spans="1:13" s="223" customFormat="1">
      <c r="A835" s="199"/>
      <c r="B835" s="181" t="s">
        <v>54</v>
      </c>
      <c r="C835" s="161" t="s">
        <v>430</v>
      </c>
      <c r="D835" s="269">
        <v>670936.20700000005</v>
      </c>
    </row>
    <row r="836" spans="1:13" s="223" customFormat="1">
      <c r="A836" s="199"/>
      <c r="B836" s="181" t="s">
        <v>164</v>
      </c>
      <c r="C836" s="161" t="s">
        <v>431</v>
      </c>
      <c r="D836" s="269">
        <v>904.80100000000004</v>
      </c>
    </row>
    <row r="837" spans="1:13" s="223" customFormat="1">
      <c r="A837" s="199"/>
      <c r="B837" s="181" t="s">
        <v>176</v>
      </c>
      <c r="C837" s="161" t="s">
        <v>302</v>
      </c>
      <c r="D837" s="269">
        <v>16104.258</v>
      </c>
    </row>
    <row r="838" spans="1:13" s="223" customFormat="1">
      <c r="A838" s="134"/>
      <c r="B838" s="181"/>
      <c r="C838" s="161" t="s">
        <v>260</v>
      </c>
      <c r="D838" s="141">
        <f>SUM(D831:D837)</f>
        <v>1784431.9609999997</v>
      </c>
      <c r="E838" s="230">
        <f>D783-D838</f>
        <v>0</v>
      </c>
    </row>
    <row r="839" spans="1:13" s="199" customFormat="1">
      <c r="B839" s="162"/>
      <c r="C839" s="162"/>
      <c r="D839" s="210"/>
      <c r="E839" s="211"/>
      <c r="K839" s="200"/>
      <c r="M839" s="201"/>
    </row>
    <row r="840" spans="1:13" ht="30.75" customHeight="1">
      <c r="B840" s="426" t="s">
        <v>432</v>
      </c>
      <c r="C840" s="427"/>
      <c r="E840" s="14"/>
    </row>
    <row r="841" spans="1:13">
      <c r="B841" s="91" t="s">
        <v>2</v>
      </c>
      <c r="C841" s="158" t="s">
        <v>3</v>
      </c>
      <c r="D841" s="20" t="s">
        <v>4</v>
      </c>
      <c r="E841" s="14"/>
    </row>
    <row r="842" spans="1:13">
      <c r="B842" s="102"/>
      <c r="C842" s="187"/>
      <c r="D842" s="22" t="s">
        <v>5</v>
      </c>
      <c r="E842" s="14"/>
    </row>
    <row r="843" spans="1:13">
      <c r="B843" s="102"/>
      <c r="C843" s="187"/>
      <c r="D843" s="22" t="s">
        <v>6</v>
      </c>
      <c r="E843" s="14"/>
    </row>
    <row r="844" spans="1:13">
      <c r="B844" s="179"/>
      <c r="C844" s="180">
        <v>1</v>
      </c>
      <c r="D844" s="122">
        <v>2</v>
      </c>
      <c r="E844" s="14"/>
    </row>
    <row r="845" spans="1:13" s="223" customFormat="1">
      <c r="A845" s="199"/>
      <c r="B845" s="54" t="s">
        <v>9</v>
      </c>
      <c r="C845" s="161" t="s">
        <v>262</v>
      </c>
      <c r="D845" s="141">
        <v>1520006.355</v>
      </c>
    </row>
    <row r="846" spans="1:13" s="223" customFormat="1">
      <c r="A846" s="199"/>
      <c r="B846" s="54" t="s">
        <v>27</v>
      </c>
      <c r="C846" s="161" t="s">
        <v>263</v>
      </c>
      <c r="D846" s="141">
        <v>1521287.919</v>
      </c>
    </row>
    <row r="847" spans="1:13" s="1" customFormat="1">
      <c r="D847" s="6"/>
      <c r="E847" s="77"/>
      <c r="K847" s="271"/>
      <c r="M847" s="215"/>
    </row>
    <row r="848" spans="1:13">
      <c r="B848" s="217" t="s">
        <v>433</v>
      </c>
      <c r="C848" s="217"/>
      <c r="D848" s="163"/>
      <c r="E848" s="14"/>
    </row>
    <row r="849" spans="1:5">
      <c r="B849" s="17" t="s">
        <v>434</v>
      </c>
      <c r="C849" s="272"/>
      <c r="E849" s="14"/>
    </row>
    <row r="850" spans="1:5">
      <c r="B850" s="91" t="s">
        <v>2</v>
      </c>
      <c r="C850" s="158" t="s">
        <v>3</v>
      </c>
      <c r="D850" s="20" t="s">
        <v>4</v>
      </c>
      <c r="E850" s="14"/>
    </row>
    <row r="851" spans="1:5">
      <c r="B851" s="102"/>
      <c r="C851" s="187"/>
      <c r="D851" s="22" t="s">
        <v>5</v>
      </c>
      <c r="E851" s="14"/>
    </row>
    <row r="852" spans="1:5">
      <c r="B852" s="102"/>
      <c r="C852" s="187"/>
      <c r="D852" s="22" t="s">
        <v>6</v>
      </c>
      <c r="E852" s="14"/>
    </row>
    <row r="853" spans="1:5">
      <c r="B853" s="179"/>
      <c r="C853" s="180">
        <v>1</v>
      </c>
      <c r="D853" s="122">
        <v>2</v>
      </c>
      <c r="E853" s="14"/>
    </row>
    <row r="854" spans="1:5" s="223" customFormat="1">
      <c r="A854" s="199"/>
      <c r="B854" s="181" t="s">
        <v>7</v>
      </c>
      <c r="C854" s="132" t="s">
        <v>8</v>
      </c>
      <c r="D854" s="39">
        <f>D855+D860</f>
        <v>28773.425999999999</v>
      </c>
    </row>
    <row r="855" spans="1:5" s="223" customFormat="1">
      <c r="A855" s="199"/>
      <c r="B855" s="181" t="s">
        <v>9</v>
      </c>
      <c r="C855" s="124" t="s">
        <v>230</v>
      </c>
      <c r="D855" s="39">
        <f>SUM(D856:D859)</f>
        <v>28396.04</v>
      </c>
    </row>
    <row r="856" spans="1:5" s="223" customFormat="1">
      <c r="A856" s="199"/>
      <c r="B856" s="181" t="s">
        <v>11</v>
      </c>
      <c r="C856" s="125" t="s">
        <v>266</v>
      </c>
      <c r="D856" s="39">
        <v>28980.233</v>
      </c>
    </row>
    <row r="857" spans="1:5" s="223" customFormat="1" ht="14.45" customHeight="1">
      <c r="A857" s="199"/>
      <c r="B857" s="181" t="s">
        <v>13</v>
      </c>
      <c r="C857" s="125" t="s">
        <v>267</v>
      </c>
      <c r="D857" s="39">
        <v>9465.0660000000007</v>
      </c>
    </row>
    <row r="858" spans="1:5" s="223" customFormat="1">
      <c r="A858" s="199"/>
      <c r="B858" s="181" t="s">
        <v>15</v>
      </c>
      <c r="C858" s="125" t="s">
        <v>233</v>
      </c>
      <c r="D858" s="39">
        <v>1805.0530000000001</v>
      </c>
    </row>
    <row r="859" spans="1:5" s="223" customFormat="1">
      <c r="A859" s="199"/>
      <c r="B859" s="181" t="s">
        <v>17</v>
      </c>
      <c r="C859" s="125" t="s">
        <v>234</v>
      </c>
      <c r="D859" s="39">
        <v>-11854.312</v>
      </c>
    </row>
    <row r="860" spans="1:5" s="19" customFormat="1">
      <c r="B860" s="126" t="s">
        <v>27</v>
      </c>
      <c r="C860" s="127" t="s">
        <v>30</v>
      </c>
      <c r="D860" s="39">
        <v>377.38600000000002</v>
      </c>
    </row>
    <row r="861" spans="1:5" s="223" customFormat="1">
      <c r="A861" s="11"/>
      <c r="B861" s="181" t="s">
        <v>32</v>
      </c>
      <c r="C861" s="139" t="s">
        <v>282</v>
      </c>
      <c r="D861" s="39">
        <f>D862+D872</f>
        <v>1078741.523</v>
      </c>
    </row>
    <row r="862" spans="1:5" s="223" customFormat="1">
      <c r="A862" s="11"/>
      <c r="B862" s="181" t="s">
        <v>236</v>
      </c>
      <c r="C862" s="129" t="s">
        <v>268</v>
      </c>
      <c r="D862" s="39">
        <v>1039981.385</v>
      </c>
    </row>
    <row r="863" spans="1:5" s="223" customFormat="1">
      <c r="A863" s="11"/>
      <c r="B863" s="181"/>
      <c r="C863" s="125" t="s">
        <v>35</v>
      </c>
      <c r="D863" s="39"/>
    </row>
    <row r="864" spans="1:5" s="223" customFormat="1">
      <c r="A864" s="11"/>
      <c r="B864" s="181" t="s">
        <v>11</v>
      </c>
      <c r="C864" s="125" t="s">
        <v>36</v>
      </c>
      <c r="D864" s="39">
        <v>464404.842</v>
      </c>
    </row>
    <row r="865" spans="1:4" s="223" customFormat="1">
      <c r="A865" s="11"/>
      <c r="B865" s="181" t="s">
        <v>13</v>
      </c>
      <c r="C865" s="219" t="s">
        <v>37</v>
      </c>
      <c r="D865" s="39">
        <v>268498.81300000002</v>
      </c>
    </row>
    <row r="866" spans="1:4" s="223" customFormat="1">
      <c r="A866" s="199"/>
      <c r="B866" s="181" t="s">
        <v>38</v>
      </c>
      <c r="C866" s="220" t="s">
        <v>39</v>
      </c>
      <c r="D866" s="39">
        <v>262754.83500000002</v>
      </c>
    </row>
    <row r="867" spans="1:4" s="223" customFormat="1">
      <c r="A867" s="199"/>
      <c r="B867" s="181" t="s">
        <v>40</v>
      </c>
      <c r="C867" s="220" t="s">
        <v>41</v>
      </c>
      <c r="D867" s="39">
        <v>5743.9780000000001</v>
      </c>
    </row>
    <row r="868" spans="1:4" s="223" customFormat="1">
      <c r="A868" s="1"/>
      <c r="B868" s="181"/>
      <c r="C868" s="248" t="s">
        <v>35</v>
      </c>
      <c r="D868" s="39"/>
    </row>
    <row r="869" spans="1:4" s="223" customFormat="1">
      <c r="A869" s="11"/>
      <c r="B869" s="181" t="s">
        <v>354</v>
      </c>
      <c r="C869" s="276" t="s">
        <v>435</v>
      </c>
      <c r="D869" s="36">
        <v>5480.4</v>
      </c>
    </row>
    <row r="870" spans="1:4" s="223" customFormat="1">
      <c r="A870" s="11"/>
      <c r="B870" s="181" t="s">
        <v>436</v>
      </c>
      <c r="C870" s="277" t="s">
        <v>437</v>
      </c>
      <c r="D870" s="39">
        <v>1167.8</v>
      </c>
    </row>
    <row r="871" spans="1:4" s="223" customFormat="1">
      <c r="A871" s="11"/>
      <c r="B871" s="181" t="s">
        <v>15</v>
      </c>
      <c r="C871" s="221" t="s">
        <v>45</v>
      </c>
      <c r="D871" s="39">
        <v>19999.438999999998</v>
      </c>
    </row>
    <row r="872" spans="1:4" s="223" customFormat="1">
      <c r="A872" s="11"/>
      <c r="B872" s="181" t="s">
        <v>237</v>
      </c>
      <c r="C872" s="129" t="s">
        <v>269</v>
      </c>
      <c r="D872" s="39">
        <f>D873+D874</f>
        <v>38760.137999999999</v>
      </c>
    </row>
    <row r="873" spans="1:4" s="223" customFormat="1">
      <c r="A873" s="11"/>
      <c r="B873" s="181" t="s">
        <v>85</v>
      </c>
      <c r="C873" s="130" t="s">
        <v>48</v>
      </c>
      <c r="D873" s="188">
        <v>11378.864</v>
      </c>
    </row>
    <row r="874" spans="1:4" s="223" customFormat="1">
      <c r="A874" s="11"/>
      <c r="B874" s="181" t="s">
        <v>49</v>
      </c>
      <c r="C874" s="130" t="s">
        <v>50</v>
      </c>
      <c r="D874" s="188">
        <v>27381.274000000001</v>
      </c>
    </row>
    <row r="875" spans="1:4" s="223" customFormat="1">
      <c r="A875" s="199"/>
      <c r="B875" s="181"/>
      <c r="C875" s="248" t="s">
        <v>35</v>
      </c>
      <c r="D875" s="39"/>
    </row>
    <row r="876" spans="1:4" s="223" customFormat="1">
      <c r="A876" s="199"/>
      <c r="B876" s="181" t="s">
        <v>95</v>
      </c>
      <c r="C876" s="276" t="s">
        <v>438</v>
      </c>
      <c r="D876" s="36">
        <v>1000</v>
      </c>
    </row>
    <row r="877" spans="1:4" s="223" customFormat="1">
      <c r="A877" s="199"/>
      <c r="B877" s="181" t="s">
        <v>68</v>
      </c>
      <c r="C877" s="132" t="s">
        <v>241</v>
      </c>
      <c r="D877" s="39">
        <f>D878+D879+D886</f>
        <v>999864.33499999985</v>
      </c>
    </row>
    <row r="878" spans="1:4" s="223" customFormat="1">
      <c r="A878" s="134"/>
      <c r="B878" s="181" t="s">
        <v>9</v>
      </c>
      <c r="C878" s="198" t="s">
        <v>242</v>
      </c>
      <c r="D878" s="39">
        <v>1206879.1329999999</v>
      </c>
    </row>
    <row r="879" spans="1:4" s="223" customFormat="1">
      <c r="A879" s="199"/>
      <c r="B879" s="181" t="s">
        <v>27</v>
      </c>
      <c r="C879" s="198" t="s">
        <v>243</v>
      </c>
      <c r="D879" s="39">
        <f>D880+D883</f>
        <v>-155213.448</v>
      </c>
    </row>
    <row r="880" spans="1:4" s="223" customFormat="1">
      <c r="A880" s="199"/>
      <c r="B880" s="181" t="s">
        <v>85</v>
      </c>
      <c r="C880" s="137" t="s">
        <v>244</v>
      </c>
      <c r="D880" s="39">
        <f>(1284280+49426+45220-269+3150000+91723+359400+11967)/1000</f>
        <v>4991.7470000000003</v>
      </c>
    </row>
    <row r="881" spans="1:13" s="199" customFormat="1">
      <c r="B881" s="181"/>
      <c r="C881" s="52" t="s">
        <v>35</v>
      </c>
      <c r="D881" s="76"/>
      <c r="E881" s="211"/>
      <c r="M881" s="251"/>
    </row>
    <row r="882" spans="1:13" s="223" customFormat="1">
      <c r="A882" s="228"/>
      <c r="B882" s="181" t="s">
        <v>87</v>
      </c>
      <c r="C882" s="252" t="s">
        <v>424</v>
      </c>
      <c r="D882" s="188">
        <v>3150</v>
      </c>
    </row>
    <row r="883" spans="1:13" s="223" customFormat="1">
      <c r="A883" s="199"/>
      <c r="B883" s="181" t="s">
        <v>49</v>
      </c>
      <c r="C883" s="137" t="s">
        <v>245</v>
      </c>
      <c r="D883" s="39">
        <v>-160205.19500000001</v>
      </c>
    </row>
    <row r="884" spans="1:13" s="199" customFormat="1">
      <c r="B884" s="181"/>
      <c r="C884" s="52" t="s">
        <v>35</v>
      </c>
      <c r="D884" s="76"/>
      <c r="E884" s="211"/>
      <c r="M884" s="251"/>
    </row>
    <row r="885" spans="1:13" s="223" customFormat="1">
      <c r="A885" s="199"/>
      <c r="B885" s="181" t="s">
        <v>95</v>
      </c>
      <c r="C885" s="252" t="s">
        <v>439</v>
      </c>
      <c r="D885" s="188">
        <v>-153136.06400000001</v>
      </c>
    </row>
    <row r="886" spans="1:13" s="134" customFormat="1">
      <c r="B886" s="138" t="s">
        <v>29</v>
      </c>
      <c r="C886" s="136" t="s">
        <v>246</v>
      </c>
      <c r="D886" s="39">
        <f>D887</f>
        <v>-51801.35</v>
      </c>
    </row>
    <row r="887" spans="1:13" s="134" customFormat="1">
      <c r="B887" s="126" t="s">
        <v>141</v>
      </c>
      <c r="C887" s="137" t="s">
        <v>245</v>
      </c>
      <c r="D887" s="39">
        <v>-51801.35</v>
      </c>
    </row>
    <row r="888" spans="1:13" s="223" customFormat="1">
      <c r="A888" s="199"/>
      <c r="B888" s="181" t="s">
        <v>271</v>
      </c>
      <c r="C888" s="139" t="s">
        <v>248</v>
      </c>
      <c r="D888" s="39">
        <f>D854-D861+D877</f>
        <v>-50103.762000000221</v>
      </c>
    </row>
    <row r="889" spans="1:13" s="223" customFormat="1">
      <c r="A889" s="199"/>
      <c r="B889" s="181" t="s">
        <v>109</v>
      </c>
      <c r="C889" s="139" t="s">
        <v>113</v>
      </c>
      <c r="D889" s="141">
        <v>50103.762000000002</v>
      </c>
      <c r="E889" s="387">
        <f>D888+D889</f>
        <v>-2.1827872842550278E-10</v>
      </c>
    </row>
    <row r="890" spans="1:13" s="223" customFormat="1">
      <c r="A890" s="199"/>
      <c r="B890" s="278" t="s">
        <v>9</v>
      </c>
      <c r="C890" s="279" t="s">
        <v>440</v>
      </c>
      <c r="D890" s="189">
        <f>588.889</f>
        <v>588.88900000000001</v>
      </c>
    </row>
    <row r="891" spans="1:13" s="223" customFormat="1">
      <c r="A891" s="199"/>
      <c r="B891" s="278" t="s">
        <v>11</v>
      </c>
      <c r="C891" s="280" t="s">
        <v>441</v>
      </c>
      <c r="D891" s="189">
        <f>588.889</f>
        <v>588.88900000000001</v>
      </c>
    </row>
    <row r="892" spans="1:13" s="199" customFormat="1">
      <c r="B892" s="190"/>
      <c r="C892" s="191"/>
      <c r="D892" s="192"/>
      <c r="E892" s="211"/>
      <c r="K892" s="200"/>
      <c r="M892" s="201"/>
    </row>
    <row r="893" spans="1:13">
      <c r="B893" s="12" t="s">
        <v>442</v>
      </c>
      <c r="C893" s="272"/>
      <c r="E893" s="14"/>
    </row>
    <row r="894" spans="1:13">
      <c r="B894" s="416" t="s">
        <v>2</v>
      </c>
      <c r="C894" s="424" t="s">
        <v>296</v>
      </c>
      <c r="D894" s="202" t="s">
        <v>4</v>
      </c>
      <c r="E894" s="14"/>
    </row>
    <row r="895" spans="1:13">
      <c r="B895" s="417"/>
      <c r="C895" s="425"/>
      <c r="D895" s="203" t="s">
        <v>289</v>
      </c>
      <c r="E895" s="14"/>
    </row>
    <row r="896" spans="1:13">
      <c r="B896" s="204"/>
      <c r="C896" s="205"/>
      <c r="D896" s="206" t="s">
        <v>6</v>
      </c>
      <c r="E896" s="14"/>
    </row>
    <row r="897" spans="1:13">
      <c r="B897" s="179"/>
      <c r="C897" s="207">
        <v>1</v>
      </c>
      <c r="D897" s="122">
        <v>2</v>
      </c>
      <c r="E897" s="14"/>
    </row>
    <row r="898" spans="1:13" s="223" customFormat="1">
      <c r="A898" s="134"/>
      <c r="B898" s="181" t="s">
        <v>290</v>
      </c>
      <c r="C898" s="267" t="s">
        <v>443</v>
      </c>
      <c r="D898" s="209">
        <v>281692.02899999998</v>
      </c>
    </row>
    <row r="899" spans="1:13" s="223" customFormat="1">
      <c r="A899" s="134"/>
      <c r="B899" s="181" t="s">
        <v>312</v>
      </c>
      <c r="C899" s="267" t="s">
        <v>444</v>
      </c>
      <c r="D899" s="141">
        <v>719500.60800000001</v>
      </c>
    </row>
    <row r="900" spans="1:13" s="223" customFormat="1">
      <c r="A900" s="134"/>
      <c r="B900" s="181" t="s">
        <v>103</v>
      </c>
      <c r="C900" s="267" t="s">
        <v>445</v>
      </c>
      <c r="D900" s="141">
        <v>42788.574999999997</v>
      </c>
    </row>
    <row r="901" spans="1:13" s="223" customFormat="1">
      <c r="A901" s="199"/>
      <c r="B901" s="181" t="s">
        <v>315</v>
      </c>
      <c r="C901" s="267" t="s">
        <v>302</v>
      </c>
      <c r="D901" s="269">
        <v>34760.311000000002</v>
      </c>
    </row>
    <row r="902" spans="1:13" s="223" customFormat="1">
      <c r="A902" s="199"/>
      <c r="B902" s="181"/>
      <c r="C902" s="161" t="s">
        <v>260</v>
      </c>
      <c r="D902" s="141">
        <f>SUM(D898:D901)</f>
        <v>1078741.523</v>
      </c>
      <c r="E902" s="230">
        <f>D861-D902</f>
        <v>0</v>
      </c>
    </row>
    <row r="903" spans="1:13" s="199" customFormat="1">
      <c r="B903" s="162"/>
      <c r="C903" s="162"/>
      <c r="D903" s="210"/>
      <c r="E903" s="211"/>
      <c r="K903" s="200"/>
      <c r="M903" s="201"/>
    </row>
    <row r="904" spans="1:13" ht="32.25" customHeight="1">
      <c r="B904" s="426" t="s">
        <v>446</v>
      </c>
      <c r="C904" s="427"/>
      <c r="E904" s="14"/>
    </row>
    <row r="905" spans="1:13">
      <c r="B905" s="91" t="s">
        <v>2</v>
      </c>
      <c r="C905" s="158" t="s">
        <v>3</v>
      </c>
      <c r="D905" s="20" t="s">
        <v>4</v>
      </c>
      <c r="E905" s="14"/>
    </row>
    <row r="906" spans="1:13">
      <c r="B906" s="102"/>
      <c r="C906" s="187"/>
      <c r="D906" s="22" t="s">
        <v>5</v>
      </c>
      <c r="E906" s="14"/>
    </row>
    <row r="907" spans="1:13">
      <c r="B907" s="102"/>
      <c r="C907" s="187"/>
      <c r="D907" s="22" t="s">
        <v>6</v>
      </c>
      <c r="E907" s="14"/>
    </row>
    <row r="908" spans="1:13">
      <c r="B908" s="179"/>
      <c r="C908" s="180">
        <v>1</v>
      </c>
      <c r="D908" s="122">
        <v>2</v>
      </c>
      <c r="E908" s="14"/>
    </row>
    <row r="909" spans="1:13" s="223" customFormat="1">
      <c r="A909" s="11"/>
      <c r="B909" s="54" t="s">
        <v>9</v>
      </c>
      <c r="C909" s="161" t="s">
        <v>262</v>
      </c>
      <c r="D909" s="141">
        <v>525027.40300000005</v>
      </c>
    </row>
    <row r="910" spans="1:13" s="223" customFormat="1">
      <c r="A910" s="199"/>
      <c r="B910" s="54" t="s">
        <v>27</v>
      </c>
      <c r="C910" s="161" t="s">
        <v>263</v>
      </c>
      <c r="D910" s="141">
        <v>630412.49</v>
      </c>
    </row>
    <row r="911" spans="1:13" s="1" customFormat="1">
      <c r="A911" s="199"/>
      <c r="B911" s="142"/>
      <c r="C911" s="142"/>
      <c r="D911" s="6"/>
      <c r="E911" s="77"/>
      <c r="K911" s="200"/>
      <c r="M911" s="201"/>
    </row>
    <row r="912" spans="1:13">
      <c r="B912" s="154" t="s">
        <v>447</v>
      </c>
      <c r="C912" s="154"/>
      <c r="D912" s="13"/>
      <c r="E912" s="14"/>
    </row>
    <row r="913" spans="1:5">
      <c r="B913" s="17" t="s">
        <v>448</v>
      </c>
      <c r="C913" s="272"/>
      <c r="E913" s="14"/>
    </row>
    <row r="914" spans="1:5">
      <c r="B914" s="91" t="s">
        <v>2</v>
      </c>
      <c r="C914" s="158" t="s">
        <v>3</v>
      </c>
      <c r="D914" s="20" t="s">
        <v>4</v>
      </c>
      <c r="E914" s="14"/>
    </row>
    <row r="915" spans="1:5">
      <c r="B915" s="102"/>
      <c r="C915" s="187"/>
      <c r="D915" s="22" t="s">
        <v>5</v>
      </c>
      <c r="E915" s="14"/>
    </row>
    <row r="916" spans="1:5">
      <c r="B916" s="102"/>
      <c r="C916" s="187"/>
      <c r="D916" s="22" t="s">
        <v>6</v>
      </c>
      <c r="E916" s="14"/>
    </row>
    <row r="917" spans="1:5">
      <c r="B917" s="179"/>
      <c r="C917" s="180">
        <v>1</v>
      </c>
      <c r="D917" s="122">
        <v>2</v>
      </c>
      <c r="E917" s="14"/>
    </row>
    <row r="918" spans="1:5" s="223" customFormat="1">
      <c r="A918" s="11"/>
      <c r="B918" s="181" t="s">
        <v>7</v>
      </c>
      <c r="C918" s="132" t="s">
        <v>8</v>
      </c>
      <c r="D918" s="39">
        <f>D919+D924</f>
        <v>6895.7260000000006</v>
      </c>
    </row>
    <row r="919" spans="1:5" s="223" customFormat="1">
      <c r="A919" s="199"/>
      <c r="B919" s="181" t="s">
        <v>9</v>
      </c>
      <c r="C919" s="124" t="s">
        <v>230</v>
      </c>
      <c r="D919" s="39">
        <f>SUM(D920:D923)</f>
        <v>5630.125</v>
      </c>
    </row>
    <row r="920" spans="1:5" s="223" customFormat="1">
      <c r="A920" s="199"/>
      <c r="B920" s="181" t="s">
        <v>11</v>
      </c>
      <c r="C920" s="125" t="s">
        <v>266</v>
      </c>
      <c r="D920" s="39">
        <v>764.49599999999998</v>
      </c>
    </row>
    <row r="921" spans="1:5" s="223" customFormat="1" ht="14.45" customHeight="1">
      <c r="A921" s="1"/>
      <c r="B921" s="181" t="s">
        <v>13</v>
      </c>
      <c r="C921" s="125" t="s">
        <v>267</v>
      </c>
      <c r="D921" s="39">
        <v>6299.71</v>
      </c>
    </row>
    <row r="922" spans="1:5" s="223" customFormat="1">
      <c r="A922" s="11"/>
      <c r="B922" s="181" t="s">
        <v>15</v>
      </c>
      <c r="C922" s="125" t="s">
        <v>233</v>
      </c>
      <c r="D922" s="39">
        <v>107.14700000000001</v>
      </c>
    </row>
    <row r="923" spans="1:5" s="223" customFormat="1">
      <c r="A923" s="11"/>
      <c r="B923" s="181" t="s">
        <v>17</v>
      </c>
      <c r="C923" s="125" t="s">
        <v>234</v>
      </c>
      <c r="D923" s="39">
        <v>-1541.2280000000001</v>
      </c>
    </row>
    <row r="924" spans="1:5" s="223" customFormat="1">
      <c r="A924" s="11"/>
      <c r="B924" s="281" t="s">
        <v>27</v>
      </c>
      <c r="C924" s="282" t="s">
        <v>30</v>
      </c>
      <c r="D924" s="39">
        <v>1265.6010000000001</v>
      </c>
    </row>
    <row r="925" spans="1:5" s="223" customFormat="1">
      <c r="A925" s="11"/>
      <c r="B925" s="181" t="s">
        <v>32</v>
      </c>
      <c r="C925" s="139" t="s">
        <v>282</v>
      </c>
      <c r="D925" s="39">
        <f>D926+D936+D938</f>
        <v>799732.40599999996</v>
      </c>
    </row>
    <row r="926" spans="1:5" s="223" customFormat="1">
      <c r="A926" s="11"/>
      <c r="B926" s="181" t="s">
        <v>236</v>
      </c>
      <c r="C926" s="129" t="s">
        <v>268</v>
      </c>
      <c r="D926" s="39">
        <v>713855.72699999996</v>
      </c>
    </row>
    <row r="927" spans="1:5" s="223" customFormat="1">
      <c r="A927" s="11"/>
      <c r="B927" s="181"/>
      <c r="C927" s="125" t="s">
        <v>35</v>
      </c>
      <c r="D927" s="39"/>
    </row>
    <row r="928" spans="1:5" s="223" customFormat="1">
      <c r="A928" s="199"/>
      <c r="B928" s="181" t="s">
        <v>11</v>
      </c>
      <c r="C928" s="125" t="s">
        <v>36</v>
      </c>
      <c r="D928" s="39">
        <v>543711.25899999996</v>
      </c>
    </row>
    <row r="929" spans="1:13" s="223" customFormat="1">
      <c r="A929" s="199"/>
      <c r="B929" s="181" t="s">
        <v>72</v>
      </c>
      <c r="C929" s="246" t="s">
        <v>449</v>
      </c>
      <c r="D929" s="39">
        <v>54878.326999999997</v>
      </c>
    </row>
    <row r="930" spans="1:13" s="223" customFormat="1">
      <c r="A930" s="199"/>
      <c r="B930" s="181" t="s">
        <v>13</v>
      </c>
      <c r="C930" s="219" t="s">
        <v>37</v>
      </c>
      <c r="D930" s="39">
        <f>D931+D932</f>
        <v>17172.815999999999</v>
      </c>
    </row>
    <row r="931" spans="1:13" s="223" customFormat="1">
      <c r="A931" s="199"/>
      <c r="B931" s="181" t="s">
        <v>38</v>
      </c>
      <c r="C931" s="220" t="s">
        <v>39</v>
      </c>
      <c r="D931" s="39">
        <v>17072.815999999999</v>
      </c>
    </row>
    <row r="932" spans="1:13" s="223" customFormat="1">
      <c r="A932" s="199"/>
      <c r="B932" s="181" t="s">
        <v>40</v>
      </c>
      <c r="C932" s="220" t="s">
        <v>41</v>
      </c>
      <c r="D932" s="39">
        <v>100</v>
      </c>
    </row>
    <row r="933" spans="1:13" s="223" customFormat="1">
      <c r="A933" s="199"/>
      <c r="B933" s="181"/>
      <c r="C933" s="248" t="s">
        <v>35</v>
      </c>
      <c r="D933" s="39"/>
    </row>
    <row r="934" spans="1:13" s="223" customFormat="1">
      <c r="A934" s="19"/>
      <c r="B934" s="181" t="s">
        <v>354</v>
      </c>
      <c r="C934" s="276" t="s">
        <v>450</v>
      </c>
      <c r="D934" s="36">
        <v>100</v>
      </c>
    </row>
    <row r="935" spans="1:13" s="223" customFormat="1">
      <c r="A935" s="199"/>
      <c r="B935" s="181" t="s">
        <v>15</v>
      </c>
      <c r="C935" s="274" t="s">
        <v>45</v>
      </c>
      <c r="D935" s="39">
        <v>88.155000000000001</v>
      </c>
    </row>
    <row r="936" spans="1:13" s="223" customFormat="1">
      <c r="A936" s="199"/>
      <c r="B936" s="181" t="s">
        <v>237</v>
      </c>
      <c r="C936" s="129" t="s">
        <v>269</v>
      </c>
      <c r="D936" s="39">
        <f>D937</f>
        <v>69234.903000000006</v>
      </c>
    </row>
    <row r="937" spans="1:13" s="223" customFormat="1">
      <c r="A937" s="199"/>
      <c r="B937" s="181" t="s">
        <v>85</v>
      </c>
      <c r="C937" s="130" t="s">
        <v>48</v>
      </c>
      <c r="D937" s="188">
        <v>69234.903000000006</v>
      </c>
    </row>
    <row r="938" spans="1:13" s="223" customFormat="1">
      <c r="A938" s="199"/>
      <c r="B938" s="181" t="s">
        <v>29</v>
      </c>
      <c r="C938" s="246" t="s">
        <v>53</v>
      </c>
      <c r="D938" s="39">
        <v>16641.776000000002</v>
      </c>
    </row>
    <row r="939" spans="1:13" s="223" customFormat="1">
      <c r="A939" s="199"/>
      <c r="B939" s="181" t="s">
        <v>68</v>
      </c>
      <c r="C939" s="132" t="s">
        <v>241</v>
      </c>
      <c r="D939" s="39">
        <f>D940+D941+D947</f>
        <v>791620.60200000019</v>
      </c>
    </row>
    <row r="940" spans="1:13" s="223" customFormat="1">
      <c r="A940" s="199"/>
      <c r="B940" s="181" t="s">
        <v>9</v>
      </c>
      <c r="C940" s="198" t="s">
        <v>242</v>
      </c>
      <c r="D940" s="39">
        <v>1858927.9410000001</v>
      </c>
      <c r="E940" s="389"/>
      <c r="F940" s="389"/>
    </row>
    <row r="941" spans="1:13" s="223" customFormat="1">
      <c r="A941" s="199"/>
      <c r="B941" s="181" t="s">
        <v>451</v>
      </c>
      <c r="C941" s="198" t="s">
        <v>243</v>
      </c>
      <c r="D941" s="39">
        <f>D942+D943</f>
        <v>-1066310.8959999999</v>
      </c>
      <c r="E941" s="389"/>
      <c r="F941" s="389"/>
    </row>
    <row r="942" spans="1:13" s="223" customFormat="1">
      <c r="A942" s="199"/>
      <c r="B942" s="181" t="s">
        <v>85</v>
      </c>
      <c r="C942" s="137" t="s">
        <v>244</v>
      </c>
      <c r="D942" s="39">
        <v>4581.1980000000003</v>
      </c>
      <c r="E942" s="389"/>
      <c r="F942" s="389"/>
      <c r="G942" s="283"/>
    </row>
    <row r="943" spans="1:13" s="223" customFormat="1">
      <c r="A943" s="199"/>
      <c r="B943" s="181" t="s">
        <v>49</v>
      </c>
      <c r="C943" s="137" t="s">
        <v>245</v>
      </c>
      <c r="D943" s="39">
        <v>-1070892.094</v>
      </c>
      <c r="E943" s="389"/>
      <c r="F943" s="389"/>
    </row>
    <row r="944" spans="1:13" s="1" customFormat="1">
      <c r="A944" s="199"/>
      <c r="B944" s="181"/>
      <c r="C944" s="52" t="s">
        <v>35</v>
      </c>
      <c r="D944" s="76"/>
      <c r="E944" s="390"/>
      <c r="F944" s="200"/>
      <c r="G944" s="223"/>
      <c r="K944" s="284"/>
      <c r="M944" s="201"/>
    </row>
    <row r="945" spans="1:13" s="223" customFormat="1">
      <c r="A945" s="199"/>
      <c r="B945" s="181" t="s">
        <v>95</v>
      </c>
      <c r="C945" s="252" t="s">
        <v>452</v>
      </c>
      <c r="D945" s="188">
        <v>-160451.25</v>
      </c>
      <c r="E945" s="389"/>
      <c r="F945" s="389"/>
    </row>
    <row r="946" spans="1:13" s="223" customFormat="1">
      <c r="A946" s="199"/>
      <c r="B946" s="181" t="s">
        <v>97</v>
      </c>
      <c r="C946" s="252" t="s">
        <v>453</v>
      </c>
      <c r="D946" s="188">
        <v>-781464.74399999995</v>
      </c>
      <c r="E946" s="389"/>
      <c r="F946" s="389"/>
    </row>
    <row r="947" spans="1:13" s="223" customFormat="1">
      <c r="A947" s="199"/>
      <c r="B947" s="181" t="s">
        <v>29</v>
      </c>
      <c r="C947" s="198" t="s">
        <v>246</v>
      </c>
      <c r="D947" s="39">
        <f>D948</f>
        <v>-996.44299999999998</v>
      </c>
      <c r="E947" s="389"/>
      <c r="F947" s="389"/>
    </row>
    <row r="948" spans="1:13" s="223" customFormat="1">
      <c r="A948" s="199"/>
      <c r="B948" s="181" t="s">
        <v>141</v>
      </c>
      <c r="C948" s="137" t="s">
        <v>245</v>
      </c>
      <c r="D948" s="39">
        <v>-996.44299999999998</v>
      </c>
      <c r="E948" s="389"/>
      <c r="F948" s="389"/>
    </row>
    <row r="949" spans="1:13" s="223" customFormat="1">
      <c r="A949" s="199"/>
      <c r="B949" s="181" t="s">
        <v>271</v>
      </c>
      <c r="C949" s="139" t="s">
        <v>248</v>
      </c>
      <c r="D949" s="39">
        <f>D918-D925+D939</f>
        <v>-1216.0779999997467</v>
      </c>
      <c r="E949" s="389"/>
      <c r="F949" s="389"/>
    </row>
    <row r="950" spans="1:13" s="223" customFormat="1">
      <c r="A950" s="199"/>
      <c r="B950" s="181" t="s">
        <v>109</v>
      </c>
      <c r="C950" s="139" t="s">
        <v>113</v>
      </c>
      <c r="D950" s="141">
        <v>1216.078</v>
      </c>
      <c r="E950" s="387">
        <f>D949+D950</f>
        <v>2.5329427444376051E-10</v>
      </c>
      <c r="F950" s="389"/>
    </row>
    <row r="951" spans="1:13" s="223" customFormat="1">
      <c r="A951" s="199"/>
      <c r="B951" s="181" t="s">
        <v>9</v>
      </c>
      <c r="C951" s="279" t="s">
        <v>454</v>
      </c>
      <c r="D951" s="189">
        <v>-1496.2940000000001</v>
      </c>
      <c r="E951" s="389"/>
      <c r="F951" s="389"/>
    </row>
    <row r="952" spans="1:13" s="1" customFormat="1">
      <c r="A952" s="199"/>
      <c r="B952" s="190"/>
      <c r="C952" s="191"/>
      <c r="D952" s="192"/>
      <c r="E952" s="390"/>
      <c r="F952" s="200"/>
      <c r="K952" s="200"/>
      <c r="M952" s="201"/>
    </row>
    <row r="953" spans="1:13">
      <c r="B953" s="12" t="s">
        <v>455</v>
      </c>
      <c r="C953" s="272"/>
      <c r="E953" s="391"/>
      <c r="F953" s="392"/>
    </row>
    <row r="954" spans="1:13">
      <c r="B954" s="416" t="s">
        <v>2</v>
      </c>
      <c r="C954" s="424" t="s">
        <v>296</v>
      </c>
      <c r="D954" s="202" t="s">
        <v>4</v>
      </c>
      <c r="E954" s="391"/>
      <c r="F954" s="392"/>
    </row>
    <row r="955" spans="1:13">
      <c r="B955" s="417"/>
      <c r="C955" s="425"/>
      <c r="D955" s="203" t="s">
        <v>289</v>
      </c>
      <c r="E955" s="391"/>
      <c r="F955" s="392"/>
    </row>
    <row r="956" spans="1:13">
      <c r="B956" s="204"/>
      <c r="C956" s="205"/>
      <c r="D956" s="206" t="s">
        <v>6</v>
      </c>
      <c r="E956" s="391"/>
      <c r="F956" s="392"/>
    </row>
    <row r="957" spans="1:13">
      <c r="B957" s="179"/>
      <c r="C957" s="207">
        <v>1</v>
      </c>
      <c r="D957" s="122">
        <v>2</v>
      </c>
      <c r="E957" s="391"/>
      <c r="F957" s="392"/>
    </row>
    <row r="958" spans="1:13" s="223" customFormat="1" ht="31.5">
      <c r="A958" s="199"/>
      <c r="B958" s="181" t="s">
        <v>290</v>
      </c>
      <c r="C958" s="193" t="s">
        <v>456</v>
      </c>
      <c r="D958" s="39">
        <v>736712.74100000004</v>
      </c>
      <c r="E958" s="389"/>
      <c r="F958" s="389"/>
    </row>
    <row r="959" spans="1:13" s="223" customFormat="1" ht="30.75" customHeight="1">
      <c r="A959" s="199"/>
      <c r="B959" s="181" t="s">
        <v>312</v>
      </c>
      <c r="C959" s="193" t="s">
        <v>457</v>
      </c>
      <c r="D959" s="39">
        <v>52010.04</v>
      </c>
      <c r="E959" s="389"/>
      <c r="F959" s="389"/>
    </row>
    <row r="960" spans="1:13" s="223" customFormat="1">
      <c r="A960" s="199"/>
      <c r="B960" s="181" t="s">
        <v>103</v>
      </c>
      <c r="C960" s="247" t="s">
        <v>302</v>
      </c>
      <c r="D960" s="39">
        <v>11009.625</v>
      </c>
      <c r="E960" s="389"/>
      <c r="F960" s="389"/>
    </row>
    <row r="961" spans="1:14" s="223" customFormat="1">
      <c r="A961" s="199"/>
      <c r="B961" s="181"/>
      <c r="C961" s="161" t="s">
        <v>260</v>
      </c>
      <c r="D961" s="141">
        <f>SUM(D958:D960)</f>
        <v>799732.40600000008</v>
      </c>
      <c r="E961" s="387">
        <f>D925-D961</f>
        <v>0</v>
      </c>
      <c r="F961" s="389"/>
    </row>
    <row r="962" spans="1:14" s="199" customFormat="1">
      <c r="B962" s="162"/>
      <c r="C962" s="162"/>
      <c r="D962" s="210"/>
      <c r="E962" s="214"/>
      <c r="F962" s="393"/>
      <c r="L962" s="200"/>
      <c r="N962" s="201"/>
    </row>
    <row r="963" spans="1:14" ht="33.75" customHeight="1">
      <c r="B963" s="431" t="s">
        <v>458</v>
      </c>
      <c r="C963" s="432"/>
      <c r="D963" s="272"/>
      <c r="E963" s="392"/>
      <c r="F963" s="391"/>
    </row>
    <row r="964" spans="1:14">
      <c r="B964" s="91" t="s">
        <v>2</v>
      </c>
      <c r="C964" s="158" t="s">
        <v>3</v>
      </c>
      <c r="D964" s="20" t="s">
        <v>4</v>
      </c>
      <c r="E964" s="391"/>
      <c r="F964" s="392"/>
    </row>
    <row r="965" spans="1:14">
      <c r="B965" s="102"/>
      <c r="C965" s="187"/>
      <c r="D965" s="22" t="s">
        <v>5</v>
      </c>
      <c r="E965" s="391"/>
      <c r="F965" s="392"/>
    </row>
    <row r="966" spans="1:14">
      <c r="B966" s="102"/>
      <c r="C966" s="187"/>
      <c r="D966" s="22" t="s">
        <v>6</v>
      </c>
      <c r="E966" s="391"/>
      <c r="F966" s="392"/>
    </row>
    <row r="967" spans="1:14">
      <c r="B967" s="179"/>
      <c r="C967" s="180">
        <v>1</v>
      </c>
      <c r="D967" s="122">
        <v>2</v>
      </c>
      <c r="E967" s="391"/>
      <c r="F967" s="392"/>
    </row>
    <row r="968" spans="1:14" s="223" customFormat="1" ht="14.45" customHeight="1">
      <c r="A968" s="199"/>
      <c r="B968" s="54" t="s">
        <v>9</v>
      </c>
      <c r="C968" s="161" t="s">
        <v>262</v>
      </c>
      <c r="D968" s="141">
        <v>321029.16399999999</v>
      </c>
      <c r="E968" s="389"/>
      <c r="F968" s="389"/>
    </row>
    <row r="969" spans="1:14" s="223" customFormat="1">
      <c r="A969" s="254"/>
      <c r="B969" s="54" t="s">
        <v>27</v>
      </c>
      <c r="C969" s="161" t="s">
        <v>263</v>
      </c>
      <c r="D969" s="141">
        <v>253962.38800000001</v>
      </c>
      <c r="E969" s="389"/>
      <c r="F969" s="389"/>
    </row>
    <row r="970" spans="1:14" s="285" customFormat="1">
      <c r="A970" s="273"/>
      <c r="B970" s="185"/>
      <c r="C970" s="100"/>
      <c r="D970" s="6"/>
      <c r="E970" s="394"/>
      <c r="F970" s="286"/>
      <c r="K970" s="286"/>
      <c r="M970" s="287"/>
    </row>
    <row r="971" spans="1:14" ht="32.25" customHeight="1">
      <c r="B971" s="436" t="s">
        <v>459</v>
      </c>
      <c r="C971" s="437"/>
      <c r="E971" s="391"/>
      <c r="F971" s="392"/>
    </row>
    <row r="972" spans="1:14" s="101" customFormat="1">
      <c r="B972" s="91" t="s">
        <v>2</v>
      </c>
      <c r="C972" s="98" t="s">
        <v>115</v>
      </c>
      <c r="D972" s="20" t="s">
        <v>4</v>
      </c>
      <c r="E972" s="395"/>
      <c r="F972" s="396"/>
      <c r="G972" s="13"/>
    </row>
    <row r="973" spans="1:14" s="101" customFormat="1">
      <c r="B973" s="102"/>
      <c r="C973" s="103"/>
      <c r="D973" s="22" t="s">
        <v>5</v>
      </c>
      <c r="E973" s="397"/>
      <c r="F973" s="398"/>
    </row>
    <row r="974" spans="1:14" s="101" customFormat="1">
      <c r="B974" s="102"/>
      <c r="C974" s="232"/>
      <c r="D974" s="22" t="s">
        <v>6</v>
      </c>
      <c r="E974" s="397"/>
      <c r="F974" s="398"/>
    </row>
    <row r="975" spans="1:14">
      <c r="B975" s="179"/>
      <c r="C975" s="180">
        <v>1</v>
      </c>
      <c r="D975" s="122">
        <v>2</v>
      </c>
      <c r="E975" s="391"/>
      <c r="F975" s="392"/>
    </row>
    <row r="976" spans="1:14" s="223" customFormat="1">
      <c r="A976" s="199"/>
      <c r="B976" s="181" t="s">
        <v>290</v>
      </c>
      <c r="C976" s="288" t="s">
        <v>460</v>
      </c>
      <c r="D976" s="289">
        <v>160451.20000000001</v>
      </c>
      <c r="E976" s="389"/>
      <c r="F976" s="389"/>
    </row>
    <row r="977" spans="1:6" s="223" customFormat="1">
      <c r="A977" s="134"/>
      <c r="B977" s="181" t="s">
        <v>312</v>
      </c>
      <c r="C977" s="288" t="s">
        <v>461</v>
      </c>
      <c r="D977" s="289">
        <v>81075.600000000006</v>
      </c>
      <c r="E977" s="389"/>
      <c r="F977" s="389"/>
    </row>
    <row r="978" spans="1:6" s="223" customFormat="1">
      <c r="A978" s="134"/>
      <c r="B978" s="181" t="s">
        <v>103</v>
      </c>
      <c r="C978" s="288" t="s">
        <v>462</v>
      </c>
      <c r="D978" s="289">
        <v>19833.599999999999</v>
      </c>
      <c r="E978" s="389"/>
      <c r="F978" s="389"/>
    </row>
    <row r="979" spans="1:6" s="223" customFormat="1">
      <c r="A979" s="134"/>
      <c r="B979" s="181" t="s">
        <v>315</v>
      </c>
      <c r="C979" s="288" t="s">
        <v>463</v>
      </c>
      <c r="D979" s="289">
        <v>8958</v>
      </c>
      <c r="E979" s="389"/>
      <c r="F979" s="389"/>
    </row>
    <row r="980" spans="1:6" s="223" customFormat="1">
      <c r="A980" s="199"/>
      <c r="B980" s="181" t="s">
        <v>317</v>
      </c>
      <c r="C980" s="288" t="s">
        <v>464</v>
      </c>
      <c r="D980" s="289">
        <v>25478.9</v>
      </c>
      <c r="E980" s="389"/>
      <c r="F980" s="389"/>
    </row>
    <row r="981" spans="1:6" s="223" customFormat="1">
      <c r="A981" s="199"/>
      <c r="B981" s="181" t="s">
        <v>319</v>
      </c>
      <c r="C981" s="288" t="s">
        <v>465</v>
      </c>
      <c r="D981" s="289">
        <v>12969.4</v>
      </c>
      <c r="E981" s="389"/>
      <c r="F981" s="389"/>
    </row>
    <row r="982" spans="1:6" s="223" customFormat="1">
      <c r="A982" s="199"/>
      <c r="B982" s="181" t="s">
        <v>321</v>
      </c>
      <c r="C982" s="288" t="s">
        <v>466</v>
      </c>
      <c r="D982" s="289">
        <v>15536.7</v>
      </c>
      <c r="E982" s="389"/>
      <c r="F982" s="389"/>
    </row>
    <row r="983" spans="1:6" s="223" customFormat="1">
      <c r="A983" s="11"/>
      <c r="B983" s="181" t="s">
        <v>323</v>
      </c>
      <c r="C983" s="288" t="s">
        <v>467</v>
      </c>
      <c r="D983" s="289">
        <v>12647.6</v>
      </c>
      <c r="E983" s="389"/>
      <c r="F983" s="389"/>
    </row>
    <row r="984" spans="1:6" s="223" customFormat="1">
      <c r="A984" s="11"/>
      <c r="B984" s="181" t="s">
        <v>468</v>
      </c>
      <c r="C984" s="288" t="s">
        <v>469</v>
      </c>
      <c r="D984" s="289">
        <v>11834</v>
      </c>
      <c r="E984" s="389"/>
      <c r="F984" s="389"/>
    </row>
    <row r="985" spans="1:6" s="223" customFormat="1">
      <c r="A985" s="11"/>
      <c r="B985" s="181" t="s">
        <v>470</v>
      </c>
      <c r="C985" s="288" t="s">
        <v>471</v>
      </c>
      <c r="D985" s="289">
        <v>27526.6</v>
      </c>
      <c r="E985" s="389"/>
      <c r="F985" s="389"/>
    </row>
    <row r="986" spans="1:6" s="223" customFormat="1">
      <c r="A986" s="11"/>
      <c r="B986" s="181" t="s">
        <v>472</v>
      </c>
      <c r="C986" s="288" t="s">
        <v>473</v>
      </c>
      <c r="D986" s="289">
        <v>8022.6</v>
      </c>
      <c r="E986" s="389"/>
      <c r="F986" s="389"/>
    </row>
    <row r="987" spans="1:6" s="223" customFormat="1">
      <c r="A987" s="11"/>
      <c r="B987" s="181" t="s">
        <v>474</v>
      </c>
      <c r="C987" s="288" t="s">
        <v>475</v>
      </c>
      <c r="D987" s="289">
        <v>34178.5</v>
      </c>
      <c r="E987" s="389"/>
      <c r="F987" s="389"/>
    </row>
    <row r="988" spans="1:6" s="223" customFormat="1">
      <c r="A988" s="199"/>
      <c r="B988" s="181" t="s">
        <v>476</v>
      </c>
      <c r="C988" s="288" t="s">
        <v>477</v>
      </c>
      <c r="D988" s="289">
        <v>14108.7</v>
      </c>
      <c r="E988" s="389"/>
      <c r="F988" s="389"/>
    </row>
    <row r="989" spans="1:6" s="223" customFormat="1">
      <c r="A989" s="199"/>
      <c r="B989" s="181" t="s">
        <v>478</v>
      </c>
      <c r="C989" s="288" t="s">
        <v>479</v>
      </c>
      <c r="D989" s="289">
        <v>7489.7</v>
      </c>
      <c r="E989" s="389"/>
      <c r="F989" s="389"/>
    </row>
    <row r="990" spans="1:6" s="223" customFormat="1">
      <c r="A990" s="199"/>
      <c r="B990" s="181" t="s">
        <v>480</v>
      </c>
      <c r="C990" s="288" t="s">
        <v>481</v>
      </c>
      <c r="D990" s="289">
        <v>111505.2</v>
      </c>
      <c r="E990" s="389"/>
      <c r="F990" s="389"/>
    </row>
    <row r="991" spans="1:6" s="223" customFormat="1">
      <c r="A991" s="199"/>
      <c r="B991" s="181" t="s">
        <v>482</v>
      </c>
      <c r="C991" s="288" t="s">
        <v>483</v>
      </c>
      <c r="D991" s="289">
        <v>25055.200000000001</v>
      </c>
      <c r="E991" s="389"/>
      <c r="F991" s="389"/>
    </row>
    <row r="992" spans="1:6" s="223" customFormat="1">
      <c r="A992" s="199"/>
      <c r="B992" s="181" t="s">
        <v>484</v>
      </c>
      <c r="C992" s="288" t="s">
        <v>485</v>
      </c>
      <c r="D992" s="289">
        <v>43430.8</v>
      </c>
      <c r="E992" s="389"/>
      <c r="F992" s="389"/>
    </row>
    <row r="993" spans="1:6" s="223" customFormat="1">
      <c r="A993" s="199"/>
      <c r="B993" s="181" t="s">
        <v>486</v>
      </c>
      <c r="C993" s="288" t="s">
        <v>487</v>
      </c>
      <c r="D993" s="289">
        <v>27039.1</v>
      </c>
      <c r="E993" s="389"/>
      <c r="F993" s="389"/>
    </row>
    <row r="994" spans="1:6" s="223" customFormat="1">
      <c r="A994" s="199"/>
      <c r="B994" s="181" t="s">
        <v>488</v>
      </c>
      <c r="C994" s="288" t="s">
        <v>489</v>
      </c>
      <c r="D994" s="289">
        <v>18719.2</v>
      </c>
      <c r="E994" s="389"/>
      <c r="F994" s="389"/>
    </row>
    <row r="995" spans="1:6" s="223" customFormat="1">
      <c r="A995" s="199"/>
      <c r="B995" s="181" t="s">
        <v>490</v>
      </c>
      <c r="C995" s="288" t="s">
        <v>491</v>
      </c>
      <c r="D995" s="289">
        <v>25006</v>
      </c>
      <c r="E995" s="389"/>
      <c r="F995" s="389"/>
    </row>
    <row r="996" spans="1:6" s="223" customFormat="1">
      <c r="A996" s="199"/>
      <c r="B996" s="181" t="s">
        <v>492</v>
      </c>
      <c r="C996" s="288" t="s">
        <v>493</v>
      </c>
      <c r="D996" s="289">
        <v>11024.2</v>
      </c>
      <c r="E996" s="389"/>
      <c r="F996" s="389"/>
    </row>
    <row r="997" spans="1:6" s="223" customFormat="1">
      <c r="A997" s="11"/>
      <c r="B997" s="181" t="s">
        <v>494</v>
      </c>
      <c r="C997" s="288" t="s">
        <v>495</v>
      </c>
      <c r="D997" s="289">
        <v>5396.1</v>
      </c>
      <c r="E997" s="389"/>
      <c r="F997" s="389"/>
    </row>
    <row r="998" spans="1:6" s="223" customFormat="1">
      <c r="A998" s="11"/>
      <c r="B998" s="181" t="s">
        <v>496</v>
      </c>
      <c r="C998" s="290" t="s">
        <v>497</v>
      </c>
      <c r="D998" s="289">
        <v>8859.7000000000007</v>
      </c>
      <c r="E998" s="389"/>
      <c r="F998" s="389"/>
    </row>
    <row r="999" spans="1:6" s="223" customFormat="1">
      <c r="A999" s="11"/>
      <c r="B999" s="181" t="s">
        <v>498</v>
      </c>
      <c r="C999" s="288" t="s">
        <v>499</v>
      </c>
      <c r="D999" s="289">
        <v>13720.2</v>
      </c>
      <c r="E999" s="389"/>
      <c r="F999" s="389"/>
    </row>
    <row r="1000" spans="1:6" s="223" customFormat="1">
      <c r="A1000" s="11"/>
      <c r="B1000" s="181" t="s">
        <v>500</v>
      </c>
      <c r="C1000" s="288" t="s">
        <v>501</v>
      </c>
      <c r="D1000" s="289">
        <v>10108.5</v>
      </c>
      <c r="E1000" s="389"/>
      <c r="F1000" s="389"/>
    </row>
    <row r="1001" spans="1:6" s="223" customFormat="1">
      <c r="A1001" s="11"/>
      <c r="B1001" s="181" t="s">
        <v>502</v>
      </c>
      <c r="C1001" s="288" t="s">
        <v>503</v>
      </c>
      <c r="D1001" s="289">
        <v>7367.3</v>
      </c>
      <c r="E1001" s="389"/>
      <c r="F1001" s="389"/>
    </row>
    <row r="1002" spans="1:6" s="223" customFormat="1">
      <c r="A1002" s="199"/>
      <c r="B1002" s="181" t="s">
        <v>504</v>
      </c>
      <c r="C1002" s="288" t="s">
        <v>505</v>
      </c>
      <c r="D1002" s="289">
        <v>5034.3999999999996</v>
      </c>
      <c r="E1002" s="389"/>
      <c r="F1002" s="389"/>
    </row>
    <row r="1003" spans="1:6" s="223" customFormat="1">
      <c r="A1003" s="199"/>
      <c r="B1003" s="181" t="s">
        <v>506</v>
      </c>
      <c r="C1003" s="288" t="s">
        <v>507</v>
      </c>
      <c r="D1003" s="289">
        <v>53099.9</v>
      </c>
      <c r="E1003" s="389"/>
      <c r="F1003" s="389"/>
    </row>
    <row r="1004" spans="1:6" s="223" customFormat="1">
      <c r="A1004" s="1"/>
      <c r="B1004" s="181" t="s">
        <v>508</v>
      </c>
      <c r="C1004" s="288" t="s">
        <v>509</v>
      </c>
      <c r="D1004" s="289">
        <v>40298.800000000003</v>
      </c>
      <c r="E1004" s="389"/>
      <c r="F1004" s="389"/>
    </row>
    <row r="1005" spans="1:6" s="223" customFormat="1">
      <c r="A1005" s="11"/>
      <c r="B1005" s="181" t="s">
        <v>510</v>
      </c>
      <c r="C1005" s="288" t="s">
        <v>511</v>
      </c>
      <c r="D1005" s="289">
        <v>37445.300000000003</v>
      </c>
      <c r="E1005" s="389"/>
      <c r="F1005" s="389"/>
    </row>
    <row r="1006" spans="1:6" s="223" customFormat="1">
      <c r="A1006" s="11"/>
      <c r="B1006" s="181" t="s">
        <v>512</v>
      </c>
      <c r="C1006" s="288" t="s">
        <v>513</v>
      </c>
      <c r="D1006" s="289">
        <v>16770.2</v>
      </c>
      <c r="E1006" s="389"/>
      <c r="F1006" s="389"/>
    </row>
    <row r="1007" spans="1:6" s="223" customFormat="1">
      <c r="A1007" s="11"/>
      <c r="B1007" s="181" t="s">
        <v>514</v>
      </c>
      <c r="C1007" s="288" t="s">
        <v>515</v>
      </c>
      <c r="D1007" s="289">
        <v>34989.4</v>
      </c>
      <c r="E1007" s="389"/>
      <c r="F1007" s="389"/>
    </row>
    <row r="1008" spans="1:6" s="223" customFormat="1">
      <c r="A1008" s="11"/>
      <c r="B1008" s="181" t="s">
        <v>516</v>
      </c>
      <c r="C1008" s="288" t="s">
        <v>517</v>
      </c>
      <c r="D1008" s="289">
        <v>4725.3</v>
      </c>
      <c r="E1008" s="389"/>
      <c r="F1008" s="389"/>
    </row>
    <row r="1009" spans="1:13" s="223" customFormat="1">
      <c r="A1009" s="11"/>
      <c r="B1009" s="181" t="s">
        <v>518</v>
      </c>
      <c r="C1009" s="288" t="s">
        <v>519</v>
      </c>
      <c r="D1009" s="289">
        <v>2210</v>
      </c>
      <c r="E1009" s="389"/>
      <c r="F1009" s="389"/>
    </row>
    <row r="1010" spans="1:13" s="223" customFormat="1">
      <c r="A1010" s="11"/>
      <c r="B1010" s="265"/>
      <c r="C1010" s="291" t="s">
        <v>260</v>
      </c>
      <c r="D1010" s="292">
        <f>SUM(D976:D1009)</f>
        <v>941915.9</v>
      </c>
      <c r="E1010" s="387">
        <v>0</v>
      </c>
      <c r="F1010" s="389"/>
    </row>
    <row r="1011" spans="1:13" s="1" customFormat="1">
      <c r="A1011" s="199"/>
      <c r="D1011" s="6"/>
      <c r="E1011" s="390"/>
      <c r="F1011" s="200"/>
      <c r="K1011" s="200"/>
      <c r="M1011" s="201"/>
    </row>
    <row r="1012" spans="1:13">
      <c r="B1012" s="154" t="s">
        <v>520</v>
      </c>
      <c r="C1012" s="154"/>
      <c r="D1012" s="13"/>
      <c r="E1012" s="391"/>
      <c r="F1012" s="392"/>
    </row>
    <row r="1013" spans="1:13">
      <c r="B1013" s="17" t="s">
        <v>521</v>
      </c>
      <c r="C1013" s="272"/>
      <c r="E1013" s="391"/>
      <c r="F1013" s="392"/>
    </row>
    <row r="1014" spans="1:13">
      <c r="B1014" s="91" t="s">
        <v>2</v>
      </c>
      <c r="C1014" s="158" t="s">
        <v>3</v>
      </c>
      <c r="D1014" s="20" t="s">
        <v>4</v>
      </c>
      <c r="E1014" s="391"/>
      <c r="F1014" s="392"/>
    </row>
    <row r="1015" spans="1:13">
      <c r="B1015" s="102"/>
      <c r="C1015" s="187"/>
      <c r="D1015" s="22" t="s">
        <v>5</v>
      </c>
      <c r="E1015" s="391"/>
      <c r="F1015" s="392"/>
    </row>
    <row r="1016" spans="1:13">
      <c r="B1016" s="102"/>
      <c r="C1016" s="187"/>
      <c r="D1016" s="22" t="s">
        <v>6</v>
      </c>
      <c r="E1016" s="391"/>
      <c r="F1016" s="392"/>
    </row>
    <row r="1017" spans="1:13">
      <c r="B1017" s="179"/>
      <c r="C1017" s="180">
        <v>1</v>
      </c>
      <c r="D1017" s="122">
        <v>2</v>
      </c>
      <c r="E1017" s="391"/>
      <c r="F1017" s="392"/>
    </row>
    <row r="1018" spans="1:13" s="223" customFormat="1">
      <c r="A1018" s="199"/>
      <c r="B1018" s="181" t="s">
        <v>7</v>
      </c>
      <c r="C1018" s="132" t="s">
        <v>8</v>
      </c>
      <c r="D1018" s="39">
        <f>D1019+D1024</f>
        <v>48856.672000000006</v>
      </c>
      <c r="E1018" s="389"/>
      <c r="F1018" s="389"/>
    </row>
    <row r="1019" spans="1:13" s="223" customFormat="1">
      <c r="A1019" s="199"/>
      <c r="B1019" s="181" t="s">
        <v>9</v>
      </c>
      <c r="C1019" s="124" t="s">
        <v>230</v>
      </c>
      <c r="D1019" s="39">
        <f>SUM(D1020:D1023)</f>
        <v>48004.152000000009</v>
      </c>
      <c r="E1019" s="389"/>
      <c r="F1019" s="389"/>
    </row>
    <row r="1020" spans="1:13" s="223" customFormat="1">
      <c r="A1020" s="199"/>
      <c r="B1020" s="181" t="s">
        <v>11</v>
      </c>
      <c r="C1020" s="125" t="s">
        <v>266</v>
      </c>
      <c r="D1020" s="39">
        <v>1010.1369999999999</v>
      </c>
      <c r="E1020" s="389"/>
      <c r="F1020" s="389"/>
    </row>
    <row r="1021" spans="1:13" s="223" customFormat="1" ht="14.45" customHeight="1">
      <c r="A1021" s="199"/>
      <c r="B1021" s="181" t="s">
        <v>13</v>
      </c>
      <c r="C1021" s="125" t="s">
        <v>267</v>
      </c>
      <c r="D1021" s="39">
        <v>47562.137000000002</v>
      </c>
      <c r="E1021" s="389"/>
      <c r="F1021" s="389"/>
    </row>
    <row r="1022" spans="1:13" s="223" customFormat="1">
      <c r="A1022" s="199"/>
      <c r="B1022" s="181" t="s">
        <v>15</v>
      </c>
      <c r="C1022" s="125" t="s">
        <v>233</v>
      </c>
      <c r="D1022" s="39">
        <v>373.20100000000002</v>
      </c>
      <c r="E1022" s="389"/>
      <c r="F1022" s="389"/>
    </row>
    <row r="1023" spans="1:13" s="223" customFormat="1">
      <c r="A1023" s="228"/>
      <c r="B1023" s="181" t="s">
        <v>17</v>
      </c>
      <c r="C1023" s="125" t="s">
        <v>234</v>
      </c>
      <c r="D1023" s="39">
        <v>-941.32299999999998</v>
      </c>
      <c r="E1023" s="389"/>
      <c r="F1023" s="389"/>
    </row>
    <row r="1024" spans="1:13" s="19" customFormat="1">
      <c r="B1024" s="126" t="s">
        <v>27</v>
      </c>
      <c r="C1024" s="127" t="s">
        <v>30</v>
      </c>
      <c r="D1024" s="39">
        <v>852.52</v>
      </c>
      <c r="E1024" s="392"/>
      <c r="F1024" s="392"/>
    </row>
    <row r="1025" spans="1:6" s="223" customFormat="1">
      <c r="A1025" s="228"/>
      <c r="B1025" s="181" t="s">
        <v>32</v>
      </c>
      <c r="C1025" s="139" t="s">
        <v>282</v>
      </c>
      <c r="D1025" s="39">
        <f>D1026+D1038</f>
        <v>380665.60600000003</v>
      </c>
      <c r="E1025" s="389"/>
      <c r="F1025" s="389"/>
    </row>
    <row r="1026" spans="1:6" s="223" customFormat="1">
      <c r="A1026" s="199"/>
      <c r="B1026" s="181" t="s">
        <v>236</v>
      </c>
      <c r="C1026" s="129" t="s">
        <v>268</v>
      </c>
      <c r="D1026" s="39">
        <v>362541.516</v>
      </c>
      <c r="E1026" s="389"/>
      <c r="F1026" s="389"/>
    </row>
    <row r="1027" spans="1:6" s="223" customFormat="1">
      <c r="A1027" s="199"/>
      <c r="B1027" s="181"/>
      <c r="C1027" s="125" t="s">
        <v>35</v>
      </c>
      <c r="D1027" s="39"/>
      <c r="E1027" s="389"/>
      <c r="F1027" s="389"/>
    </row>
    <row r="1028" spans="1:6" s="223" customFormat="1">
      <c r="A1028" s="199"/>
      <c r="B1028" s="181" t="s">
        <v>11</v>
      </c>
      <c r="C1028" s="125" t="s">
        <v>36</v>
      </c>
      <c r="D1028" s="39">
        <v>247195.568</v>
      </c>
      <c r="E1028" s="389"/>
      <c r="F1028" s="389"/>
    </row>
    <row r="1029" spans="1:6" s="223" customFormat="1">
      <c r="A1029" s="199"/>
      <c r="B1029" s="181" t="s">
        <v>72</v>
      </c>
      <c r="C1029" s="246" t="s">
        <v>449</v>
      </c>
      <c r="D1029" s="39">
        <v>11746.4</v>
      </c>
      <c r="E1029" s="389"/>
      <c r="F1029" s="389"/>
    </row>
    <row r="1030" spans="1:6" s="223" customFormat="1">
      <c r="A1030" s="199"/>
      <c r="B1030" s="181" t="s">
        <v>13</v>
      </c>
      <c r="C1030" s="219" t="s">
        <v>37</v>
      </c>
      <c r="D1030" s="39">
        <f>D1031+D1032</f>
        <v>40171.64</v>
      </c>
      <c r="E1030" s="389"/>
      <c r="F1030" s="389"/>
    </row>
    <row r="1031" spans="1:6" s="223" customFormat="1">
      <c r="A1031" s="199"/>
      <c r="B1031" s="181" t="s">
        <v>38</v>
      </c>
      <c r="C1031" s="220" t="s">
        <v>39</v>
      </c>
      <c r="D1031" s="39">
        <v>30051.852999999999</v>
      </c>
      <c r="E1031" s="389"/>
      <c r="F1031" s="389"/>
    </row>
    <row r="1032" spans="1:6" s="223" customFormat="1">
      <c r="A1032" s="254"/>
      <c r="B1032" s="181" t="s">
        <v>40</v>
      </c>
      <c r="C1032" s="220" t="s">
        <v>41</v>
      </c>
      <c r="D1032" s="39">
        <v>10119.787</v>
      </c>
      <c r="E1032" s="389"/>
      <c r="F1032" s="389"/>
    </row>
    <row r="1033" spans="1:6" s="223" customFormat="1">
      <c r="A1033" s="199"/>
      <c r="B1033" s="181"/>
      <c r="C1033" s="248" t="s">
        <v>35</v>
      </c>
      <c r="D1033" s="39"/>
      <c r="E1033" s="389"/>
      <c r="F1033" s="389"/>
    </row>
    <row r="1034" spans="1:6" s="223" customFormat="1">
      <c r="A1034" s="254"/>
      <c r="B1034" s="181" t="s">
        <v>354</v>
      </c>
      <c r="C1034" s="276" t="s">
        <v>522</v>
      </c>
      <c r="D1034" s="36">
        <v>226</v>
      </c>
      <c r="E1034" s="389"/>
      <c r="F1034" s="389"/>
    </row>
    <row r="1035" spans="1:6" s="223" customFormat="1" ht="31.5">
      <c r="A1035" s="199"/>
      <c r="B1035" s="181" t="s">
        <v>384</v>
      </c>
      <c r="C1035" s="293" t="s">
        <v>523</v>
      </c>
      <c r="D1035" s="36">
        <v>412</v>
      </c>
      <c r="E1035" s="389"/>
      <c r="F1035" s="389"/>
    </row>
    <row r="1036" spans="1:6" s="223" customFormat="1">
      <c r="A1036" s="199"/>
      <c r="B1036" s="181" t="s">
        <v>386</v>
      </c>
      <c r="C1036" s="293" t="s">
        <v>524</v>
      </c>
      <c r="D1036" s="36">
        <v>86</v>
      </c>
      <c r="E1036" s="389"/>
      <c r="F1036" s="389"/>
    </row>
    <row r="1037" spans="1:6" s="223" customFormat="1">
      <c r="A1037" s="199"/>
      <c r="B1037" s="181" t="s">
        <v>15</v>
      </c>
      <c r="C1037" s="221" t="s">
        <v>45</v>
      </c>
      <c r="D1037" s="39">
        <v>1580.933</v>
      </c>
      <c r="E1037" s="389"/>
      <c r="F1037" s="389"/>
    </row>
    <row r="1038" spans="1:6" s="223" customFormat="1">
      <c r="A1038" s="199"/>
      <c r="B1038" s="181" t="s">
        <v>237</v>
      </c>
      <c r="C1038" s="129" t="s">
        <v>269</v>
      </c>
      <c r="D1038" s="39">
        <f>D1039+D1040</f>
        <v>18124.09</v>
      </c>
      <c r="E1038" s="389"/>
      <c r="F1038" s="389"/>
    </row>
    <row r="1039" spans="1:6" s="223" customFormat="1">
      <c r="A1039" s="199"/>
      <c r="B1039" s="181" t="s">
        <v>85</v>
      </c>
      <c r="C1039" s="130" t="s">
        <v>48</v>
      </c>
      <c r="D1039" s="188">
        <v>17724.09</v>
      </c>
      <c r="E1039" s="389"/>
      <c r="F1039" s="389"/>
    </row>
    <row r="1040" spans="1:6" s="19" customFormat="1">
      <c r="B1040" s="138" t="s">
        <v>49</v>
      </c>
      <c r="C1040" s="130" t="s">
        <v>50</v>
      </c>
      <c r="D1040" s="189">
        <v>400</v>
      </c>
      <c r="E1040" s="392"/>
      <c r="F1040" s="392"/>
    </row>
    <row r="1041" spans="1:13" s="223" customFormat="1">
      <c r="A1041" s="199"/>
      <c r="B1041" s="181" t="s">
        <v>68</v>
      </c>
      <c r="C1041" s="132" t="s">
        <v>241</v>
      </c>
      <c r="D1041" s="39">
        <f>D1042+D1043+D1046</f>
        <v>331189.62600000005</v>
      </c>
      <c r="E1041" s="389"/>
      <c r="F1041" s="389"/>
    </row>
    <row r="1042" spans="1:13" s="223" customFormat="1">
      <c r="A1042" s="199"/>
      <c r="B1042" s="181" t="s">
        <v>9</v>
      </c>
      <c r="C1042" s="198" t="s">
        <v>242</v>
      </c>
      <c r="D1042" s="39">
        <v>332544.50599999999</v>
      </c>
      <c r="E1042" s="389"/>
      <c r="F1042" s="389"/>
    </row>
    <row r="1043" spans="1:13" s="223" customFormat="1">
      <c r="A1043" s="134"/>
      <c r="B1043" s="181" t="s">
        <v>27</v>
      </c>
      <c r="C1043" s="198" t="s">
        <v>243</v>
      </c>
      <c r="D1043" s="39">
        <f>D1044+D1045</f>
        <v>76.492000000000189</v>
      </c>
      <c r="E1043" s="389"/>
      <c r="F1043" s="389"/>
    </row>
    <row r="1044" spans="1:13" s="223" customFormat="1">
      <c r="A1044" s="134"/>
      <c r="B1044" s="181" t="s">
        <v>85</v>
      </c>
      <c r="C1044" s="137" t="s">
        <v>244</v>
      </c>
      <c r="D1044" s="39">
        <v>8848.8389999999999</v>
      </c>
      <c r="E1044" s="389"/>
      <c r="F1044" s="389"/>
    </row>
    <row r="1045" spans="1:13" s="134" customFormat="1">
      <c r="B1045" s="126" t="s">
        <v>49</v>
      </c>
      <c r="C1045" s="137" t="s">
        <v>245</v>
      </c>
      <c r="D1045" s="39">
        <v>-8772.3469999999998</v>
      </c>
      <c r="E1045" s="399"/>
      <c r="F1045" s="399"/>
    </row>
    <row r="1046" spans="1:13" s="134" customFormat="1">
      <c r="B1046" s="138" t="s">
        <v>29</v>
      </c>
      <c r="C1046" s="136" t="s">
        <v>246</v>
      </c>
      <c r="D1046" s="39">
        <f>D1047</f>
        <v>-1431.3720000000001</v>
      </c>
      <c r="E1046" s="399"/>
      <c r="F1046" s="399"/>
    </row>
    <row r="1047" spans="1:13" s="134" customFormat="1">
      <c r="B1047" s="126" t="s">
        <v>141</v>
      </c>
      <c r="C1047" s="137" t="s">
        <v>245</v>
      </c>
      <c r="D1047" s="39">
        <v>-1431.3720000000001</v>
      </c>
      <c r="E1047" s="399"/>
      <c r="F1047" s="399"/>
    </row>
    <row r="1048" spans="1:13" s="223" customFormat="1">
      <c r="A1048" s="199"/>
      <c r="B1048" s="181" t="s">
        <v>271</v>
      </c>
      <c r="C1048" s="139" t="s">
        <v>248</v>
      </c>
      <c r="D1048" s="39">
        <f>D1018-D1025+D1041</f>
        <v>-619.30799999996088</v>
      </c>
      <c r="E1048" s="389"/>
      <c r="F1048" s="389"/>
    </row>
    <row r="1049" spans="1:13" s="223" customFormat="1">
      <c r="A1049" s="199"/>
      <c r="B1049" s="181" t="s">
        <v>109</v>
      </c>
      <c r="C1049" s="139" t="s">
        <v>113</v>
      </c>
      <c r="D1049" s="141">
        <v>619.30799999999999</v>
      </c>
      <c r="E1049" s="387">
        <f>D1048+D1049</f>
        <v>3.9108272176235914E-11</v>
      </c>
      <c r="F1049" s="389"/>
    </row>
    <row r="1050" spans="1:13" s="199" customFormat="1">
      <c r="B1050" s="190"/>
      <c r="C1050" s="191"/>
      <c r="D1050" s="192"/>
      <c r="E1050" s="393"/>
      <c r="F1050" s="251"/>
      <c r="K1050" s="200"/>
      <c r="M1050" s="201"/>
    </row>
    <row r="1051" spans="1:13">
      <c r="B1051" s="12" t="s">
        <v>525</v>
      </c>
      <c r="C1051" s="272"/>
      <c r="E1051" s="391"/>
      <c r="F1051" s="392"/>
    </row>
    <row r="1052" spans="1:13">
      <c r="B1052" s="416" t="s">
        <v>2</v>
      </c>
      <c r="C1052" s="424" t="s">
        <v>296</v>
      </c>
      <c r="D1052" s="202" t="s">
        <v>4</v>
      </c>
      <c r="E1052" s="391"/>
      <c r="F1052" s="392"/>
    </row>
    <row r="1053" spans="1:13">
      <c r="B1053" s="417"/>
      <c r="C1053" s="425"/>
      <c r="D1053" s="203" t="s">
        <v>289</v>
      </c>
      <c r="E1053" s="391"/>
      <c r="F1053" s="392"/>
    </row>
    <row r="1054" spans="1:13">
      <c r="B1054" s="204"/>
      <c r="C1054" s="205"/>
      <c r="D1054" s="206" t="s">
        <v>6</v>
      </c>
      <c r="E1054" s="391"/>
      <c r="F1054" s="392"/>
    </row>
    <row r="1055" spans="1:13">
      <c r="B1055" s="179"/>
      <c r="C1055" s="207">
        <v>1</v>
      </c>
      <c r="D1055" s="122">
        <v>2</v>
      </c>
      <c r="E1055" s="391"/>
      <c r="F1055" s="392"/>
    </row>
    <row r="1056" spans="1:13" s="223" customFormat="1">
      <c r="A1056" s="11"/>
      <c r="B1056" s="181" t="s">
        <v>290</v>
      </c>
      <c r="C1056" s="294" t="s">
        <v>526</v>
      </c>
      <c r="D1056" s="141">
        <v>33833.341</v>
      </c>
      <c r="E1056" s="389"/>
      <c r="F1056" s="389"/>
    </row>
    <row r="1057" spans="1:13" s="223" customFormat="1" ht="30" customHeight="1">
      <c r="A1057" s="11"/>
      <c r="B1057" s="181" t="s">
        <v>312</v>
      </c>
      <c r="C1057" s="244" t="s">
        <v>527</v>
      </c>
      <c r="D1057" s="141">
        <f>339364.036+8.517</f>
        <v>339372.55300000001</v>
      </c>
      <c r="E1057" s="389"/>
      <c r="F1057" s="389"/>
    </row>
    <row r="1058" spans="1:13" s="223" customFormat="1" ht="14.45" customHeight="1">
      <c r="A1058" s="11"/>
      <c r="B1058" s="181" t="s">
        <v>103</v>
      </c>
      <c r="C1058" s="247" t="s">
        <v>302</v>
      </c>
      <c r="D1058" s="141">
        <v>7459.7120000000004</v>
      </c>
      <c r="E1058" s="389"/>
      <c r="F1058" s="389"/>
    </row>
    <row r="1059" spans="1:13" s="223" customFormat="1">
      <c r="A1059" s="11"/>
      <c r="B1059" s="181"/>
      <c r="C1059" s="161" t="s">
        <v>260</v>
      </c>
      <c r="D1059" s="141">
        <f>SUM(D1056:D1058)</f>
        <v>380665.60600000003</v>
      </c>
      <c r="E1059" s="400">
        <f>D1025-D1059</f>
        <v>0</v>
      </c>
      <c r="F1059" s="389"/>
    </row>
    <row r="1060" spans="1:13" s="1" customFormat="1">
      <c r="A1060" s="199"/>
      <c r="B1060" s="162"/>
      <c r="C1060" s="162"/>
      <c r="D1060" s="210"/>
      <c r="E1060" s="390"/>
      <c r="F1060" s="200"/>
      <c r="K1060" s="200"/>
      <c r="M1060" s="201"/>
    </row>
    <row r="1061" spans="1:13" ht="31.5" customHeight="1">
      <c r="B1061" s="426" t="s">
        <v>528</v>
      </c>
      <c r="C1061" s="427"/>
      <c r="E1061" s="391"/>
      <c r="F1061" s="392"/>
    </row>
    <row r="1062" spans="1:13">
      <c r="B1062" s="91" t="s">
        <v>2</v>
      </c>
      <c r="C1062" s="158" t="s">
        <v>3</v>
      </c>
      <c r="D1062" s="20" t="s">
        <v>4</v>
      </c>
      <c r="E1062" s="391"/>
      <c r="F1062" s="392"/>
    </row>
    <row r="1063" spans="1:13">
      <c r="B1063" s="102"/>
      <c r="C1063" s="187"/>
      <c r="D1063" s="22" t="s">
        <v>5</v>
      </c>
      <c r="E1063" s="391"/>
      <c r="F1063" s="392"/>
    </row>
    <row r="1064" spans="1:13">
      <c r="B1064" s="102"/>
      <c r="C1064" s="187"/>
      <c r="D1064" s="22" t="s">
        <v>6</v>
      </c>
      <c r="E1064" s="391"/>
      <c r="F1064" s="392"/>
    </row>
    <row r="1065" spans="1:13">
      <c r="B1065" s="179"/>
      <c r="C1065" s="180">
        <v>1</v>
      </c>
      <c r="D1065" s="122">
        <v>2</v>
      </c>
      <c r="E1065" s="391"/>
      <c r="F1065" s="392"/>
    </row>
    <row r="1066" spans="1:13" s="223" customFormat="1">
      <c r="A1066" s="199"/>
      <c r="B1066" s="54" t="s">
        <v>9</v>
      </c>
      <c r="C1066" s="161" t="s">
        <v>262</v>
      </c>
      <c r="D1066" s="141">
        <v>149772.299</v>
      </c>
      <c r="E1066" s="389"/>
      <c r="F1066" s="389"/>
    </row>
    <row r="1067" spans="1:13" s="223" customFormat="1">
      <c r="A1067" s="11"/>
      <c r="B1067" s="54" t="s">
        <v>27</v>
      </c>
      <c r="C1067" s="161" t="s">
        <v>263</v>
      </c>
      <c r="D1067" s="141">
        <v>129165.973</v>
      </c>
      <c r="E1067" s="389"/>
      <c r="F1067" s="389"/>
    </row>
    <row r="1068" spans="1:13" s="213" customFormat="1">
      <c r="A1068" s="1"/>
      <c r="B1068" s="197"/>
      <c r="C1068" s="197"/>
      <c r="D1068" s="163"/>
      <c r="E1068" s="401"/>
      <c r="F1068" s="402"/>
      <c r="K1068" s="214"/>
      <c r="L1068" s="215"/>
      <c r="M1068" s="215"/>
    </row>
    <row r="1069" spans="1:13">
      <c r="B1069" s="185" t="s">
        <v>529</v>
      </c>
      <c r="C1069" s="100"/>
      <c r="D1069" s="13"/>
      <c r="E1069" s="391"/>
      <c r="F1069" s="392"/>
    </row>
    <row r="1070" spans="1:13">
      <c r="B1070" s="17" t="s">
        <v>530</v>
      </c>
      <c r="C1070" s="272"/>
      <c r="E1070" s="391"/>
      <c r="F1070" s="392"/>
    </row>
    <row r="1071" spans="1:13">
      <c r="B1071" s="91" t="s">
        <v>2</v>
      </c>
      <c r="C1071" s="158" t="s">
        <v>3</v>
      </c>
      <c r="D1071" s="20" t="s">
        <v>4</v>
      </c>
      <c r="E1071" s="391"/>
      <c r="F1071" s="392"/>
    </row>
    <row r="1072" spans="1:13">
      <c r="B1072" s="102"/>
      <c r="C1072" s="187"/>
      <c r="D1072" s="22" t="s">
        <v>5</v>
      </c>
      <c r="E1072" s="391"/>
      <c r="F1072" s="392"/>
    </row>
    <row r="1073" spans="1:6">
      <c r="B1073" s="102"/>
      <c r="C1073" s="187"/>
      <c r="D1073" s="22" t="s">
        <v>6</v>
      </c>
      <c r="E1073" s="391"/>
      <c r="F1073" s="392"/>
    </row>
    <row r="1074" spans="1:6">
      <c r="B1074" s="179"/>
      <c r="C1074" s="180">
        <v>1</v>
      </c>
      <c r="D1074" s="122">
        <v>2</v>
      </c>
      <c r="E1074" s="391"/>
      <c r="F1074" s="392"/>
    </row>
    <row r="1075" spans="1:6" s="223" customFormat="1">
      <c r="A1075" s="199"/>
      <c r="B1075" s="181" t="s">
        <v>7</v>
      </c>
      <c r="C1075" s="132" t="s">
        <v>8</v>
      </c>
      <c r="D1075" s="39">
        <f>D1076+D1081</f>
        <v>47125.445000000007</v>
      </c>
      <c r="E1075" s="389"/>
      <c r="F1075" s="389"/>
    </row>
    <row r="1076" spans="1:6" s="223" customFormat="1">
      <c r="A1076" s="199"/>
      <c r="B1076" s="181" t="s">
        <v>9</v>
      </c>
      <c r="C1076" s="124" t="s">
        <v>230</v>
      </c>
      <c r="D1076" s="39">
        <f>SUM(D1077:D1080)</f>
        <v>47017.058000000005</v>
      </c>
      <c r="E1076" s="389"/>
      <c r="F1076" s="389"/>
    </row>
    <row r="1077" spans="1:6" s="223" customFormat="1">
      <c r="A1077" s="11"/>
      <c r="B1077" s="181" t="s">
        <v>11</v>
      </c>
      <c r="C1077" s="125" t="s">
        <v>266</v>
      </c>
      <c r="D1077" s="39">
        <v>44360.256000000001</v>
      </c>
      <c r="E1077" s="389"/>
      <c r="F1077" s="389"/>
    </row>
    <row r="1078" spans="1:6" s="223" customFormat="1" ht="14.45" customHeight="1">
      <c r="A1078" s="11"/>
      <c r="B1078" s="181" t="s">
        <v>13</v>
      </c>
      <c r="C1078" s="125" t="s">
        <v>267</v>
      </c>
      <c r="D1078" s="39">
        <v>6092.83</v>
      </c>
      <c r="E1078" s="389"/>
      <c r="F1078" s="389"/>
    </row>
    <row r="1079" spans="1:6" s="223" customFormat="1">
      <c r="A1079" s="11"/>
      <c r="B1079" s="181" t="s">
        <v>15</v>
      </c>
      <c r="C1079" s="125" t="s">
        <v>233</v>
      </c>
      <c r="D1079" s="39">
        <v>2171.902</v>
      </c>
      <c r="E1079" s="389"/>
      <c r="F1079" s="389"/>
    </row>
    <row r="1080" spans="1:6" s="223" customFormat="1">
      <c r="A1080" s="11"/>
      <c r="B1080" s="181" t="s">
        <v>17</v>
      </c>
      <c r="C1080" s="125" t="s">
        <v>234</v>
      </c>
      <c r="D1080" s="39">
        <v>-5607.93</v>
      </c>
      <c r="E1080" s="389"/>
      <c r="F1080" s="389"/>
    </row>
    <row r="1081" spans="1:6" s="19" customFormat="1">
      <c r="B1081" s="126" t="s">
        <v>27</v>
      </c>
      <c r="C1081" s="127" t="s">
        <v>30</v>
      </c>
      <c r="D1081" s="39">
        <v>108.387</v>
      </c>
      <c r="E1081" s="392"/>
      <c r="F1081" s="392"/>
    </row>
    <row r="1082" spans="1:6" s="223" customFormat="1">
      <c r="A1082" s="11"/>
      <c r="B1082" s="181" t="s">
        <v>32</v>
      </c>
      <c r="C1082" s="139" t="s">
        <v>282</v>
      </c>
      <c r="D1082" s="39">
        <f>D1083+D1088</f>
        <v>105875.31700000001</v>
      </c>
      <c r="E1082" s="389"/>
      <c r="F1082" s="389"/>
    </row>
    <row r="1083" spans="1:6" s="223" customFormat="1">
      <c r="A1083" s="11"/>
      <c r="B1083" s="181" t="s">
        <v>236</v>
      </c>
      <c r="C1083" s="129" t="s">
        <v>268</v>
      </c>
      <c r="D1083" s="39">
        <v>100979.444</v>
      </c>
      <c r="E1083" s="389"/>
      <c r="F1083" s="389"/>
    </row>
    <row r="1084" spans="1:6" s="223" customFormat="1">
      <c r="A1084" s="199"/>
      <c r="B1084" s="181"/>
      <c r="C1084" s="125" t="s">
        <v>35</v>
      </c>
      <c r="D1084" s="39"/>
      <c r="E1084" s="389"/>
      <c r="F1084" s="389"/>
    </row>
    <row r="1085" spans="1:6" s="223" customFormat="1">
      <c r="A1085" s="199"/>
      <c r="B1085" s="181" t="s">
        <v>11</v>
      </c>
      <c r="C1085" s="125" t="s">
        <v>36</v>
      </c>
      <c r="D1085" s="39">
        <v>68706.635999999999</v>
      </c>
      <c r="E1085" s="389"/>
      <c r="F1085" s="389"/>
    </row>
    <row r="1086" spans="1:6" s="223" customFormat="1">
      <c r="A1086" s="199"/>
      <c r="B1086" s="181" t="s">
        <v>72</v>
      </c>
      <c r="C1086" s="295" t="s">
        <v>531</v>
      </c>
      <c r="D1086" s="39">
        <v>49655</v>
      </c>
      <c r="E1086" s="389"/>
      <c r="F1086" s="389"/>
    </row>
    <row r="1087" spans="1:6" s="223" customFormat="1">
      <c r="A1087" s="199"/>
      <c r="B1087" s="181" t="s">
        <v>13</v>
      </c>
      <c r="C1087" s="221" t="s">
        <v>45</v>
      </c>
      <c r="D1087" s="39">
        <v>529.01199999999994</v>
      </c>
      <c r="E1087" s="389"/>
      <c r="F1087" s="389"/>
    </row>
    <row r="1088" spans="1:6" s="223" customFormat="1">
      <c r="A1088" s="199"/>
      <c r="B1088" s="181" t="s">
        <v>237</v>
      </c>
      <c r="C1088" s="129" t="s">
        <v>269</v>
      </c>
      <c r="D1088" s="39">
        <f>D1089</f>
        <v>4895.8729999999996</v>
      </c>
      <c r="E1088" s="389"/>
      <c r="F1088" s="389"/>
    </row>
    <row r="1089" spans="1:13" s="223" customFormat="1">
      <c r="A1089" s="199"/>
      <c r="B1089" s="181" t="s">
        <v>85</v>
      </c>
      <c r="C1089" s="130" t="s">
        <v>48</v>
      </c>
      <c r="D1089" s="188">
        <v>4895.8729999999996</v>
      </c>
      <c r="E1089" s="389"/>
      <c r="F1089" s="389"/>
    </row>
    <row r="1090" spans="1:13" s="223" customFormat="1">
      <c r="A1090" s="19"/>
      <c r="B1090" s="181" t="s">
        <v>68</v>
      </c>
      <c r="C1090" s="132" t="s">
        <v>241</v>
      </c>
      <c r="D1090" s="39">
        <f>D1091+D1092+D1100</f>
        <v>66413.820000000007</v>
      </c>
      <c r="E1090" s="389"/>
      <c r="F1090" s="389"/>
    </row>
    <row r="1091" spans="1:13" s="223" customFormat="1">
      <c r="A1091" s="199"/>
      <c r="B1091" s="181" t="s">
        <v>9</v>
      </c>
      <c r="C1091" s="198" t="s">
        <v>242</v>
      </c>
      <c r="D1091" s="39">
        <v>113841.962</v>
      </c>
      <c r="E1091" s="389"/>
      <c r="F1091" s="389"/>
    </row>
    <row r="1092" spans="1:13" s="223" customFormat="1">
      <c r="A1092" s="199"/>
      <c r="B1092" s="181" t="s">
        <v>27</v>
      </c>
      <c r="C1092" s="198" t="s">
        <v>243</v>
      </c>
      <c r="D1092" s="39">
        <f>D1093+D1096</f>
        <v>-47186.987000000001</v>
      </c>
      <c r="E1092" s="389"/>
      <c r="F1092" s="389"/>
    </row>
    <row r="1093" spans="1:13" s="223" customFormat="1">
      <c r="A1093" s="199"/>
      <c r="B1093" s="181" t="s">
        <v>85</v>
      </c>
      <c r="C1093" s="137" t="s">
        <v>244</v>
      </c>
      <c r="D1093" s="39">
        <v>8698.1360000000004</v>
      </c>
      <c r="E1093" s="389"/>
      <c r="F1093" s="389"/>
    </row>
    <row r="1094" spans="1:13" s="199" customFormat="1">
      <c r="B1094" s="181"/>
      <c r="C1094" s="52" t="s">
        <v>35</v>
      </c>
      <c r="D1094" s="76"/>
      <c r="E1094" s="393"/>
      <c r="F1094" s="251"/>
      <c r="M1094" s="251"/>
    </row>
    <row r="1095" spans="1:13" s="223" customFormat="1">
      <c r="A1095" s="199"/>
      <c r="B1095" s="181" t="s">
        <v>87</v>
      </c>
      <c r="C1095" s="252" t="s">
        <v>532</v>
      </c>
      <c r="D1095" s="188">
        <v>8575.9290000000001</v>
      </c>
      <c r="E1095" s="389"/>
      <c r="F1095" s="389"/>
    </row>
    <row r="1096" spans="1:13" s="223" customFormat="1">
      <c r="A1096" s="199"/>
      <c r="B1096" s="181" t="s">
        <v>49</v>
      </c>
      <c r="C1096" s="137" t="s">
        <v>245</v>
      </c>
      <c r="D1096" s="39">
        <v>-55885.123</v>
      </c>
      <c r="E1096" s="389"/>
      <c r="F1096" s="389"/>
    </row>
    <row r="1097" spans="1:13" s="199" customFormat="1">
      <c r="B1097" s="181"/>
      <c r="C1097" s="52" t="s">
        <v>35</v>
      </c>
      <c r="D1097" s="76"/>
      <c r="E1097" s="393"/>
      <c r="F1097" s="251"/>
      <c r="M1097" s="251"/>
    </row>
    <row r="1098" spans="1:13" s="223" customFormat="1">
      <c r="A1098" s="199"/>
      <c r="B1098" s="181" t="s">
        <v>95</v>
      </c>
      <c r="C1098" s="252" t="s">
        <v>533</v>
      </c>
      <c r="D1098" s="188">
        <v>820.28899999999999</v>
      </c>
      <c r="E1098" s="389"/>
      <c r="F1098" s="389"/>
    </row>
    <row r="1099" spans="1:13" s="223" customFormat="1">
      <c r="A1099" s="199"/>
      <c r="B1099" s="181" t="s">
        <v>97</v>
      </c>
      <c r="C1099" s="252" t="s">
        <v>534</v>
      </c>
      <c r="D1099" s="188">
        <v>-48284.6</v>
      </c>
      <c r="E1099" s="389"/>
      <c r="F1099" s="389"/>
    </row>
    <row r="1100" spans="1:13" s="134" customFormat="1">
      <c r="B1100" s="138" t="s">
        <v>29</v>
      </c>
      <c r="C1100" s="136" t="s">
        <v>246</v>
      </c>
      <c r="D1100" s="39">
        <f>D1101+D1102</f>
        <v>-241.15499999999997</v>
      </c>
      <c r="E1100" s="399"/>
      <c r="F1100" s="399"/>
    </row>
    <row r="1101" spans="1:13" s="134" customFormat="1">
      <c r="B1101" s="126" t="s">
        <v>141</v>
      </c>
      <c r="C1101" s="137" t="s">
        <v>244</v>
      </c>
      <c r="D1101" s="39">
        <v>1555.3589999999999</v>
      </c>
      <c r="E1101" s="399"/>
      <c r="F1101" s="399"/>
    </row>
    <row r="1102" spans="1:13" s="134" customFormat="1">
      <c r="B1102" s="126" t="s">
        <v>143</v>
      </c>
      <c r="C1102" s="137" t="s">
        <v>245</v>
      </c>
      <c r="D1102" s="39">
        <v>-1796.5139999999999</v>
      </c>
      <c r="E1102" s="399"/>
      <c r="F1102" s="399"/>
    </row>
    <row r="1103" spans="1:13" s="223" customFormat="1">
      <c r="A1103" s="228"/>
      <c r="B1103" s="181" t="s">
        <v>271</v>
      </c>
      <c r="C1103" s="139" t="s">
        <v>248</v>
      </c>
      <c r="D1103" s="39">
        <f>D1075-D1082+D1090</f>
        <v>7663.948000000004</v>
      </c>
      <c r="E1103" s="389"/>
      <c r="F1103" s="389"/>
    </row>
    <row r="1104" spans="1:13" s="223" customFormat="1">
      <c r="A1104" s="199"/>
      <c r="B1104" s="181" t="s">
        <v>109</v>
      </c>
      <c r="C1104" s="139" t="s">
        <v>113</v>
      </c>
      <c r="D1104" s="141">
        <v>-7663.9480000000003</v>
      </c>
      <c r="E1104" s="387">
        <f>D1103+D1104</f>
        <v>0</v>
      </c>
      <c r="F1104" s="389"/>
    </row>
    <row r="1105" spans="1:6" s="199" customFormat="1">
      <c r="B1105" s="190"/>
      <c r="C1105" s="191"/>
      <c r="D1105" s="192"/>
      <c r="E1105" s="393"/>
      <c r="F1105" s="251"/>
    </row>
    <row r="1106" spans="1:6">
      <c r="B1106" s="12" t="s">
        <v>535</v>
      </c>
      <c r="C1106" s="272"/>
      <c r="E1106" s="391"/>
      <c r="F1106" s="392"/>
    </row>
    <row r="1107" spans="1:6">
      <c r="B1107" s="416" t="s">
        <v>2</v>
      </c>
      <c r="C1107" s="424" t="s">
        <v>296</v>
      </c>
      <c r="D1107" s="202" t="s">
        <v>4</v>
      </c>
      <c r="E1107" s="391"/>
      <c r="F1107" s="392"/>
    </row>
    <row r="1108" spans="1:6">
      <c r="B1108" s="417"/>
      <c r="C1108" s="425"/>
      <c r="D1108" s="203" t="s">
        <v>289</v>
      </c>
      <c r="E1108" s="391"/>
      <c r="F1108" s="392"/>
    </row>
    <row r="1109" spans="1:6">
      <c r="B1109" s="204"/>
      <c r="C1109" s="205"/>
      <c r="D1109" s="206" t="s">
        <v>6</v>
      </c>
      <c r="E1109" s="391"/>
      <c r="F1109" s="392"/>
    </row>
    <row r="1110" spans="1:6">
      <c r="B1110" s="179"/>
      <c r="C1110" s="207">
        <v>1</v>
      </c>
      <c r="D1110" s="122">
        <v>2</v>
      </c>
      <c r="E1110" s="391"/>
      <c r="F1110" s="392"/>
    </row>
    <row r="1111" spans="1:6" s="223" customFormat="1">
      <c r="A1111" s="254"/>
      <c r="B1111" s="181" t="s">
        <v>290</v>
      </c>
      <c r="C1111" s="296" t="s">
        <v>536</v>
      </c>
      <c r="D1111" s="209">
        <v>39637.966</v>
      </c>
      <c r="E1111" s="389"/>
      <c r="F1111" s="389"/>
    </row>
    <row r="1112" spans="1:6" s="223" customFormat="1" ht="31.5">
      <c r="A1112" s="254"/>
      <c r="B1112" s="181" t="s">
        <v>312</v>
      </c>
      <c r="C1112" s="296" t="s">
        <v>537</v>
      </c>
      <c r="D1112" s="209">
        <v>18583.821</v>
      </c>
      <c r="E1112" s="389"/>
      <c r="F1112" s="389"/>
    </row>
    <row r="1113" spans="1:6" s="223" customFormat="1">
      <c r="A1113" s="199"/>
      <c r="B1113" s="181" t="s">
        <v>103</v>
      </c>
      <c r="C1113" s="296" t="s">
        <v>538</v>
      </c>
      <c r="D1113" s="209">
        <v>25138.258999999998</v>
      </c>
      <c r="E1113" s="389"/>
      <c r="F1113" s="389"/>
    </row>
    <row r="1114" spans="1:6" s="223" customFormat="1">
      <c r="A1114" s="199"/>
      <c r="B1114" s="181" t="s">
        <v>539</v>
      </c>
      <c r="C1114" s="296" t="s">
        <v>540</v>
      </c>
      <c r="D1114" s="209">
        <v>25138.258999999998</v>
      </c>
      <c r="E1114" s="389"/>
      <c r="F1114" s="389"/>
    </row>
    <row r="1115" spans="1:6" s="223" customFormat="1" ht="14.45" customHeight="1">
      <c r="A1115" s="199"/>
      <c r="B1115" s="181" t="s">
        <v>315</v>
      </c>
      <c r="C1115" s="296" t="s">
        <v>302</v>
      </c>
      <c r="D1115" s="209">
        <v>22515.271000000001</v>
      </c>
      <c r="E1115" s="389"/>
      <c r="F1115" s="389"/>
    </row>
    <row r="1116" spans="1:6" s="223" customFormat="1" ht="14.45" customHeight="1">
      <c r="A1116" s="199"/>
      <c r="B1116" s="181"/>
      <c r="C1116" s="179" t="s">
        <v>260</v>
      </c>
      <c r="D1116" s="141">
        <f>D1111+D1112+D1113+D1115</f>
        <v>105875.31700000001</v>
      </c>
      <c r="E1116" s="387">
        <f>D1082-D1116</f>
        <v>0</v>
      </c>
      <c r="F1116" s="389"/>
    </row>
    <row r="1117" spans="1:6" s="1" customFormat="1">
      <c r="A1117" s="199"/>
      <c r="B1117" s="162"/>
      <c r="C1117" s="162"/>
      <c r="D1117" s="210"/>
      <c r="E1117" s="390"/>
      <c r="F1117" s="200"/>
    </row>
    <row r="1118" spans="1:6" ht="33" customHeight="1">
      <c r="B1118" s="438" t="s">
        <v>541</v>
      </c>
      <c r="C1118" s="439"/>
      <c r="E1118" s="391"/>
      <c r="F1118" s="392"/>
    </row>
    <row r="1119" spans="1:6">
      <c r="B1119" s="91" t="s">
        <v>2</v>
      </c>
      <c r="C1119" s="158" t="s">
        <v>3</v>
      </c>
      <c r="D1119" s="20" t="s">
        <v>4</v>
      </c>
      <c r="E1119" s="391"/>
      <c r="F1119" s="392"/>
    </row>
    <row r="1120" spans="1:6">
      <c r="B1120" s="102"/>
      <c r="C1120" s="187"/>
      <c r="D1120" s="22" t="s">
        <v>5</v>
      </c>
      <c r="E1120" s="391"/>
      <c r="F1120" s="392"/>
    </row>
    <row r="1121" spans="1:6">
      <c r="B1121" s="102"/>
      <c r="C1121" s="187"/>
      <c r="D1121" s="22" t="s">
        <v>6</v>
      </c>
      <c r="E1121" s="391"/>
      <c r="F1121" s="392"/>
    </row>
    <row r="1122" spans="1:6">
      <c r="B1122" s="179"/>
      <c r="C1122" s="180">
        <v>1</v>
      </c>
      <c r="D1122" s="122">
        <v>2</v>
      </c>
      <c r="E1122" s="391"/>
      <c r="F1122" s="392"/>
    </row>
    <row r="1123" spans="1:6" s="223" customFormat="1">
      <c r="A1123" s="199"/>
      <c r="B1123" s="54" t="s">
        <v>9</v>
      </c>
      <c r="C1123" s="161" t="s">
        <v>262</v>
      </c>
      <c r="D1123" s="141">
        <v>33378.536</v>
      </c>
      <c r="E1123" s="389"/>
      <c r="F1123" s="389"/>
    </row>
    <row r="1124" spans="1:6" s="223" customFormat="1">
      <c r="A1124" s="199"/>
      <c r="B1124" s="54" t="s">
        <v>27</v>
      </c>
      <c r="C1124" s="161" t="s">
        <v>263</v>
      </c>
      <c r="D1124" s="141">
        <v>36117.305999999997</v>
      </c>
      <c r="E1124" s="389"/>
      <c r="F1124" s="389"/>
    </row>
    <row r="1125" spans="1:6" s="1" customFormat="1">
      <c r="B1125" s="197"/>
      <c r="C1125" s="197"/>
      <c r="D1125" s="163"/>
      <c r="E1125" s="390"/>
      <c r="F1125" s="200"/>
    </row>
    <row r="1126" spans="1:6">
      <c r="B1126" s="185" t="s">
        <v>542</v>
      </c>
      <c r="C1126" s="100"/>
      <c r="D1126" s="13"/>
      <c r="E1126" s="391"/>
      <c r="F1126" s="392"/>
    </row>
    <row r="1127" spans="1:6">
      <c r="B1127" s="17" t="s">
        <v>543</v>
      </c>
      <c r="C1127" s="272"/>
      <c r="E1127" s="391"/>
      <c r="F1127" s="392"/>
    </row>
    <row r="1128" spans="1:6">
      <c r="B1128" s="91" t="s">
        <v>2</v>
      </c>
      <c r="C1128" s="158" t="s">
        <v>3</v>
      </c>
      <c r="D1128" s="20" t="s">
        <v>4</v>
      </c>
      <c r="E1128" s="391"/>
      <c r="F1128" s="392"/>
    </row>
    <row r="1129" spans="1:6">
      <c r="B1129" s="102"/>
      <c r="C1129" s="187"/>
      <c r="D1129" s="22" t="s">
        <v>5</v>
      </c>
      <c r="E1129" s="391"/>
      <c r="F1129" s="392"/>
    </row>
    <row r="1130" spans="1:6">
      <c r="B1130" s="102"/>
      <c r="C1130" s="187"/>
      <c r="D1130" s="22" t="s">
        <v>6</v>
      </c>
      <c r="E1130" s="391"/>
      <c r="F1130" s="392"/>
    </row>
    <row r="1131" spans="1:6">
      <c r="B1131" s="179"/>
      <c r="C1131" s="180">
        <v>1</v>
      </c>
      <c r="D1131" s="122">
        <v>2</v>
      </c>
      <c r="E1131" s="391"/>
      <c r="F1131" s="392"/>
    </row>
    <row r="1132" spans="1:6" s="223" customFormat="1">
      <c r="A1132" s="11"/>
      <c r="B1132" s="181" t="s">
        <v>7</v>
      </c>
      <c r="C1132" s="132" t="s">
        <v>8</v>
      </c>
      <c r="D1132" s="39">
        <f>D1133</f>
        <v>26999.288</v>
      </c>
      <c r="E1132" s="389"/>
      <c r="F1132" s="389"/>
    </row>
    <row r="1133" spans="1:6" s="223" customFormat="1">
      <c r="A1133" s="199"/>
      <c r="B1133" s="181" t="s">
        <v>9</v>
      </c>
      <c r="C1133" s="124" t="s">
        <v>230</v>
      </c>
      <c r="D1133" s="39">
        <f>SUM(D1134:D1137)</f>
        <v>26999.288</v>
      </c>
      <c r="E1133" s="389"/>
      <c r="F1133" s="389"/>
    </row>
    <row r="1134" spans="1:6" s="223" customFormat="1">
      <c r="A1134" s="199"/>
      <c r="B1134" s="181" t="s">
        <v>11</v>
      </c>
      <c r="C1134" s="125" t="s">
        <v>266</v>
      </c>
      <c r="D1134" s="39">
        <v>20950.84</v>
      </c>
      <c r="E1134" s="389"/>
      <c r="F1134" s="389"/>
    </row>
    <row r="1135" spans="1:6" s="223" customFormat="1" ht="14.45" customHeight="1">
      <c r="A1135" s="199"/>
      <c r="B1135" s="181" t="s">
        <v>13</v>
      </c>
      <c r="C1135" s="125" t="s">
        <v>267</v>
      </c>
      <c r="D1135" s="39">
        <v>5493.0609999999997</v>
      </c>
      <c r="E1135" s="389"/>
      <c r="F1135" s="389"/>
    </row>
    <row r="1136" spans="1:6" s="223" customFormat="1">
      <c r="A1136" s="199"/>
      <c r="B1136" s="181" t="s">
        <v>15</v>
      </c>
      <c r="C1136" s="125" t="s">
        <v>233</v>
      </c>
      <c r="D1136" s="39">
        <v>6236.7219999999998</v>
      </c>
      <c r="E1136" s="389"/>
      <c r="F1136" s="389"/>
    </row>
    <row r="1137" spans="1:6" s="223" customFormat="1">
      <c r="A1137" s="199"/>
      <c r="B1137" s="181" t="s">
        <v>17</v>
      </c>
      <c r="C1137" s="125" t="s">
        <v>234</v>
      </c>
      <c r="D1137" s="39">
        <v>-5681.335</v>
      </c>
      <c r="E1137" s="389"/>
      <c r="F1137" s="389"/>
    </row>
    <row r="1138" spans="1:6" s="223" customFormat="1">
      <c r="A1138" s="11"/>
      <c r="B1138" s="181" t="s">
        <v>32</v>
      </c>
      <c r="C1138" s="139" t="s">
        <v>282</v>
      </c>
      <c r="D1138" s="39">
        <f>D1139+D1147</f>
        <v>84911.698000000004</v>
      </c>
      <c r="E1138" s="389"/>
      <c r="F1138" s="389"/>
    </row>
    <row r="1139" spans="1:6" s="223" customFormat="1">
      <c r="A1139" s="11"/>
      <c r="B1139" s="181" t="s">
        <v>236</v>
      </c>
      <c r="C1139" s="129" t="s">
        <v>268</v>
      </c>
      <c r="D1139" s="39">
        <v>81499.225000000006</v>
      </c>
      <c r="E1139" s="389"/>
      <c r="F1139" s="389"/>
    </row>
    <row r="1140" spans="1:6" s="223" customFormat="1">
      <c r="A1140" s="11"/>
      <c r="B1140" s="181"/>
      <c r="C1140" s="125" t="s">
        <v>35</v>
      </c>
      <c r="D1140" s="39"/>
      <c r="E1140" s="389"/>
      <c r="F1140" s="389"/>
    </row>
    <row r="1141" spans="1:6" s="223" customFormat="1">
      <c r="A1141" s="11"/>
      <c r="B1141" s="181" t="s">
        <v>11</v>
      </c>
      <c r="C1141" s="125" t="s">
        <v>36</v>
      </c>
      <c r="D1141" s="39">
        <v>49907.313999999998</v>
      </c>
      <c r="E1141" s="389"/>
      <c r="F1141" s="389"/>
    </row>
    <row r="1142" spans="1:6" s="223" customFormat="1">
      <c r="A1142" s="11"/>
      <c r="B1142" s="181" t="s">
        <v>13</v>
      </c>
      <c r="C1142" s="219" t="s">
        <v>37</v>
      </c>
      <c r="D1142" s="39">
        <f>D1143+D1144</f>
        <v>9443.880000000001</v>
      </c>
      <c r="E1142" s="389"/>
      <c r="F1142" s="389"/>
    </row>
    <row r="1143" spans="1:6" s="223" customFormat="1">
      <c r="A1143" s="258"/>
      <c r="B1143" s="181" t="s">
        <v>38</v>
      </c>
      <c r="C1143" s="220" t="s">
        <v>39</v>
      </c>
      <c r="D1143" s="39">
        <v>7362.38</v>
      </c>
      <c r="E1143" s="389"/>
      <c r="F1143" s="389"/>
    </row>
    <row r="1144" spans="1:6" s="223" customFormat="1">
      <c r="A1144" s="199"/>
      <c r="B1144" s="181" t="s">
        <v>40</v>
      </c>
      <c r="C1144" s="220" t="s">
        <v>41</v>
      </c>
      <c r="D1144" s="39">
        <v>2081.5</v>
      </c>
      <c r="E1144" s="389"/>
      <c r="F1144" s="389"/>
    </row>
    <row r="1145" spans="1:6" s="223" customFormat="1">
      <c r="A1145" s="273"/>
      <c r="B1145" s="181"/>
      <c r="C1145" s="248" t="s">
        <v>35</v>
      </c>
      <c r="D1145" s="39"/>
      <c r="E1145" s="389"/>
      <c r="F1145" s="389"/>
    </row>
    <row r="1146" spans="1:6" s="223" customFormat="1">
      <c r="A1146" s="11"/>
      <c r="B1146" s="181" t="s">
        <v>354</v>
      </c>
      <c r="C1146" s="249" t="s">
        <v>544</v>
      </c>
      <c r="D1146" s="250">
        <v>2011.5</v>
      </c>
      <c r="E1146" s="389"/>
      <c r="F1146" s="389"/>
    </row>
    <row r="1147" spans="1:6" s="223" customFormat="1">
      <c r="A1147" s="101"/>
      <c r="B1147" s="181" t="s">
        <v>237</v>
      </c>
      <c r="C1147" s="129" t="s">
        <v>269</v>
      </c>
      <c r="D1147" s="39">
        <f>D1148</f>
        <v>3412.473</v>
      </c>
      <c r="E1147" s="389"/>
      <c r="F1147" s="389"/>
    </row>
    <row r="1148" spans="1:6" s="223" customFormat="1">
      <c r="A1148" s="101"/>
      <c r="B1148" s="181" t="s">
        <v>85</v>
      </c>
      <c r="C1148" s="130" t="s">
        <v>48</v>
      </c>
      <c r="D1148" s="188">
        <v>3412.473</v>
      </c>
      <c r="E1148" s="389"/>
      <c r="F1148" s="389"/>
    </row>
    <row r="1149" spans="1:6" s="223" customFormat="1">
      <c r="A1149" s="101"/>
      <c r="B1149" s="181" t="s">
        <v>68</v>
      </c>
      <c r="C1149" s="132" t="s">
        <v>241</v>
      </c>
      <c r="D1149" s="39">
        <f>D1150+D1151+D1156</f>
        <v>57253.004000000001</v>
      </c>
      <c r="E1149" s="389"/>
      <c r="F1149" s="389"/>
    </row>
    <row r="1150" spans="1:6" s="223" customFormat="1">
      <c r="A1150" s="11"/>
      <c r="B1150" s="181" t="s">
        <v>9</v>
      </c>
      <c r="C1150" s="198" t="s">
        <v>242</v>
      </c>
      <c r="D1150" s="39">
        <v>66893.491999999998</v>
      </c>
      <c r="E1150" s="389"/>
      <c r="F1150" s="389"/>
    </row>
    <row r="1151" spans="1:6" s="223" customFormat="1">
      <c r="A1151" s="273"/>
      <c r="B1151" s="181" t="s">
        <v>27</v>
      </c>
      <c r="C1151" s="198" t="s">
        <v>243</v>
      </c>
      <c r="D1151" s="39">
        <f>D1152+D1153</f>
        <v>-9713.268</v>
      </c>
      <c r="E1151" s="389"/>
      <c r="F1151" s="389"/>
    </row>
    <row r="1152" spans="1:6" s="134" customFormat="1">
      <c r="B1152" s="126" t="s">
        <v>85</v>
      </c>
      <c r="C1152" s="137" t="s">
        <v>244</v>
      </c>
      <c r="D1152" s="39">
        <v>96.540999999999997</v>
      </c>
      <c r="E1152" s="399"/>
      <c r="F1152" s="399"/>
    </row>
    <row r="1153" spans="1:13" s="223" customFormat="1">
      <c r="A1153" s="273"/>
      <c r="B1153" s="126" t="s">
        <v>49</v>
      </c>
      <c r="C1153" s="137" t="s">
        <v>245</v>
      </c>
      <c r="D1153" s="39">
        <v>-9809.8089999999993</v>
      </c>
      <c r="E1153" s="389"/>
      <c r="F1153" s="389"/>
    </row>
    <row r="1154" spans="1:13" s="223" customFormat="1">
      <c r="A1154" s="273"/>
      <c r="B1154" s="126" t="s">
        <v>95</v>
      </c>
      <c r="C1154" s="252" t="s">
        <v>545</v>
      </c>
      <c r="D1154" s="39">
        <v>-9801.1980000000003</v>
      </c>
      <c r="E1154" s="389"/>
      <c r="F1154" s="389"/>
    </row>
    <row r="1155" spans="1:13" s="223" customFormat="1">
      <c r="A1155" s="273"/>
      <c r="B1155" s="126" t="s">
        <v>546</v>
      </c>
      <c r="C1155" s="297" t="s">
        <v>547</v>
      </c>
      <c r="D1155" s="39">
        <v>47.601999999999997</v>
      </c>
      <c r="E1155" s="389"/>
      <c r="F1155" s="389"/>
    </row>
    <row r="1156" spans="1:13" s="223" customFormat="1">
      <c r="A1156" s="273"/>
      <c r="B1156" s="181" t="s">
        <v>29</v>
      </c>
      <c r="C1156" s="198" t="s">
        <v>246</v>
      </c>
      <c r="D1156" s="39">
        <f>D1157+D1158</f>
        <v>72.7800000000002</v>
      </c>
      <c r="E1156" s="389"/>
      <c r="F1156" s="389"/>
    </row>
    <row r="1157" spans="1:13" s="134" customFormat="1">
      <c r="B1157" s="126" t="s">
        <v>141</v>
      </c>
      <c r="C1157" s="137" t="s">
        <v>244</v>
      </c>
      <c r="D1157" s="39">
        <v>1563.5730000000001</v>
      </c>
      <c r="E1157" s="399"/>
      <c r="F1157" s="399"/>
    </row>
    <row r="1158" spans="1:13" s="223" customFormat="1">
      <c r="A1158" s="273"/>
      <c r="B1158" s="126" t="s">
        <v>143</v>
      </c>
      <c r="C1158" s="137" t="s">
        <v>245</v>
      </c>
      <c r="D1158" s="39">
        <v>-1490.7929999999999</v>
      </c>
      <c r="E1158" s="389"/>
      <c r="F1158" s="389"/>
    </row>
    <row r="1159" spans="1:13" s="223" customFormat="1" ht="14.45" customHeight="1">
      <c r="A1159" s="273"/>
      <c r="B1159" s="181" t="s">
        <v>271</v>
      </c>
      <c r="C1159" s="139" t="s">
        <v>248</v>
      </c>
      <c r="D1159" s="39">
        <f>D1132-D1138+D1149</f>
        <v>-659.40600000000268</v>
      </c>
      <c r="E1159" s="389"/>
      <c r="F1159" s="389"/>
    </row>
    <row r="1160" spans="1:13" s="223" customFormat="1">
      <c r="A1160" s="273"/>
      <c r="B1160" s="181" t="s">
        <v>109</v>
      </c>
      <c r="C1160" s="139" t="s">
        <v>113</v>
      </c>
      <c r="D1160" s="141">
        <v>659.40599999999995</v>
      </c>
      <c r="E1160" s="387">
        <f>D1159+D1160</f>
        <v>-2.7284841053187847E-12</v>
      </c>
      <c r="F1160" s="389"/>
    </row>
    <row r="1161" spans="1:13" s="1" customFormat="1" ht="17.25" customHeight="1">
      <c r="A1161" s="199"/>
      <c r="B1161" s="190"/>
      <c r="C1161" s="191"/>
      <c r="D1161" s="192"/>
      <c r="E1161" s="390"/>
      <c r="F1161" s="200"/>
      <c r="K1161" s="200"/>
      <c r="M1161" s="201"/>
    </row>
    <row r="1162" spans="1:13">
      <c r="B1162" s="12" t="s">
        <v>548</v>
      </c>
      <c r="C1162" s="272"/>
      <c r="E1162" s="391"/>
      <c r="F1162" s="392"/>
    </row>
    <row r="1163" spans="1:13">
      <c r="B1163" s="416" t="s">
        <v>2</v>
      </c>
      <c r="C1163" s="424" t="s">
        <v>296</v>
      </c>
      <c r="D1163" s="202" t="s">
        <v>4</v>
      </c>
      <c r="E1163" s="391"/>
      <c r="F1163" s="392"/>
    </row>
    <row r="1164" spans="1:13">
      <c r="B1164" s="417"/>
      <c r="C1164" s="425"/>
      <c r="D1164" s="203" t="s">
        <v>289</v>
      </c>
      <c r="E1164" s="391"/>
      <c r="F1164" s="392"/>
    </row>
    <row r="1165" spans="1:13">
      <c r="B1165" s="204"/>
      <c r="C1165" s="205"/>
      <c r="D1165" s="206" t="s">
        <v>6</v>
      </c>
      <c r="E1165" s="391"/>
      <c r="F1165" s="392"/>
    </row>
    <row r="1166" spans="1:13">
      <c r="B1166" s="179"/>
      <c r="C1166" s="207">
        <v>1</v>
      </c>
      <c r="D1166" s="122">
        <v>2</v>
      </c>
      <c r="E1166" s="391"/>
      <c r="F1166" s="392"/>
    </row>
    <row r="1167" spans="1:13" s="223" customFormat="1">
      <c r="A1167" s="273"/>
      <c r="B1167" s="181" t="s">
        <v>290</v>
      </c>
      <c r="C1167" s="247" t="s">
        <v>549</v>
      </c>
      <c r="D1167" s="141">
        <v>63907.949000000001</v>
      </c>
      <c r="E1167" s="389"/>
      <c r="F1167" s="392"/>
    </row>
    <row r="1168" spans="1:13" s="223" customFormat="1" ht="14.45" customHeight="1">
      <c r="A1168" s="273"/>
      <c r="B1168" s="181" t="s">
        <v>312</v>
      </c>
      <c r="C1168" s="247" t="s">
        <v>550</v>
      </c>
      <c r="D1168" s="141">
        <v>12115.401</v>
      </c>
      <c r="E1168" s="389"/>
      <c r="F1168" s="389"/>
    </row>
    <row r="1169" spans="1:13" s="223" customFormat="1" ht="14.45" customHeight="1">
      <c r="A1169" s="273"/>
      <c r="B1169" s="181" t="s">
        <v>103</v>
      </c>
      <c r="C1169" s="298" t="s">
        <v>302</v>
      </c>
      <c r="D1169" s="141">
        <v>8888.348</v>
      </c>
      <c r="E1169" s="389"/>
      <c r="F1169" s="389"/>
    </row>
    <row r="1170" spans="1:13" s="223" customFormat="1">
      <c r="A1170" s="273"/>
      <c r="B1170" s="181"/>
      <c r="C1170" s="161" t="s">
        <v>260</v>
      </c>
      <c r="D1170" s="141">
        <f>SUM(D1167:D1169)</f>
        <v>84911.698000000004</v>
      </c>
      <c r="E1170" s="387">
        <f>D1138-D1170</f>
        <v>0</v>
      </c>
      <c r="F1170" s="389"/>
    </row>
    <row r="1171" spans="1:13" s="1" customFormat="1">
      <c r="A1171" s="199"/>
      <c r="B1171" s="162"/>
      <c r="C1171" s="162"/>
      <c r="D1171" s="210"/>
      <c r="E1171" s="390"/>
      <c r="F1171" s="200"/>
      <c r="K1171" s="200"/>
      <c r="M1171" s="201"/>
    </row>
    <row r="1172" spans="1:13" ht="31.5" customHeight="1">
      <c r="B1172" s="426" t="s">
        <v>551</v>
      </c>
      <c r="C1172" s="427"/>
      <c r="E1172" s="391"/>
      <c r="F1172" s="392"/>
    </row>
    <row r="1173" spans="1:13">
      <c r="B1173" s="91" t="s">
        <v>2</v>
      </c>
      <c r="C1173" s="158" t="s">
        <v>3</v>
      </c>
      <c r="D1173" s="20" t="s">
        <v>4</v>
      </c>
      <c r="E1173" s="391"/>
      <c r="F1173" s="392"/>
    </row>
    <row r="1174" spans="1:13">
      <c r="B1174" s="102"/>
      <c r="C1174" s="187"/>
      <c r="D1174" s="22" t="s">
        <v>5</v>
      </c>
      <c r="E1174" s="391"/>
      <c r="F1174" s="392"/>
    </row>
    <row r="1175" spans="1:13">
      <c r="B1175" s="102"/>
      <c r="C1175" s="187"/>
      <c r="D1175" s="22" t="s">
        <v>6</v>
      </c>
      <c r="E1175" s="391"/>
      <c r="F1175" s="392"/>
    </row>
    <row r="1176" spans="1:13">
      <c r="B1176" s="179"/>
      <c r="C1176" s="180">
        <v>1</v>
      </c>
      <c r="D1176" s="122">
        <v>2</v>
      </c>
      <c r="E1176" s="391"/>
      <c r="F1176" s="392"/>
    </row>
    <row r="1177" spans="1:13" s="223" customFormat="1">
      <c r="A1177" s="273"/>
      <c r="B1177" s="54" t="s">
        <v>9</v>
      </c>
      <c r="C1177" s="161" t="s">
        <v>262</v>
      </c>
      <c r="D1177" s="141">
        <v>38518.688000000002</v>
      </c>
      <c r="E1177" s="389"/>
      <c r="F1177" s="389"/>
    </row>
    <row r="1178" spans="1:13" s="223" customFormat="1">
      <c r="A1178" s="273"/>
      <c r="B1178" s="54" t="s">
        <v>27</v>
      </c>
      <c r="C1178" s="161" t="s">
        <v>263</v>
      </c>
      <c r="D1178" s="141">
        <v>33039.571000000004</v>
      </c>
      <c r="E1178" s="389"/>
      <c r="F1178" s="389"/>
    </row>
    <row r="1179" spans="1:13" s="1" customFormat="1">
      <c r="D1179" s="6"/>
      <c r="E1179" s="390"/>
      <c r="F1179" s="200"/>
      <c r="K1179" s="271"/>
      <c r="M1179" s="215"/>
    </row>
    <row r="1180" spans="1:13">
      <c r="B1180" s="217" t="s">
        <v>552</v>
      </c>
      <c r="C1180" s="217"/>
      <c r="D1180" s="163"/>
      <c r="E1180" s="391"/>
      <c r="F1180" s="392"/>
    </row>
    <row r="1181" spans="1:13">
      <c r="B1181" s="17" t="s">
        <v>553</v>
      </c>
      <c r="C1181" s="272"/>
      <c r="E1181" s="391"/>
      <c r="F1181" s="392"/>
    </row>
    <row r="1182" spans="1:13">
      <c r="B1182" s="91" t="s">
        <v>2</v>
      </c>
      <c r="C1182" s="158" t="s">
        <v>3</v>
      </c>
      <c r="D1182" s="20" t="s">
        <v>4</v>
      </c>
      <c r="E1182" s="391"/>
      <c r="F1182" s="392"/>
    </row>
    <row r="1183" spans="1:13">
      <c r="B1183" s="102"/>
      <c r="C1183" s="187"/>
      <c r="D1183" s="22" t="s">
        <v>5</v>
      </c>
      <c r="E1183" s="391"/>
      <c r="F1183" s="392"/>
    </row>
    <row r="1184" spans="1:13">
      <c r="B1184" s="102"/>
      <c r="C1184" s="187"/>
      <c r="D1184" s="22" t="s">
        <v>6</v>
      </c>
      <c r="E1184" s="391"/>
      <c r="F1184" s="392"/>
    </row>
    <row r="1185" spans="1:6">
      <c r="B1185" s="179"/>
      <c r="C1185" s="180">
        <v>1</v>
      </c>
      <c r="D1185" s="122">
        <v>2</v>
      </c>
      <c r="E1185" s="391"/>
      <c r="F1185" s="392"/>
    </row>
    <row r="1186" spans="1:6" s="223" customFormat="1">
      <c r="A1186" s="258"/>
      <c r="B1186" s="181" t="s">
        <v>7</v>
      </c>
      <c r="C1186" s="132" t="s">
        <v>8</v>
      </c>
      <c r="D1186" s="39">
        <f>D1187</f>
        <v>22.897000000000002</v>
      </c>
      <c r="E1186" s="389"/>
      <c r="F1186" s="389"/>
    </row>
    <row r="1187" spans="1:6" s="134" customFormat="1">
      <c r="B1187" s="65" t="s">
        <v>9</v>
      </c>
      <c r="C1187" s="124" t="s">
        <v>230</v>
      </c>
      <c r="D1187" s="39">
        <f>D1188+D1189</f>
        <v>22.897000000000002</v>
      </c>
      <c r="E1187" s="399"/>
      <c r="F1187" s="399"/>
    </row>
    <row r="1188" spans="1:6" s="134" customFormat="1">
      <c r="B1188" s="54" t="s">
        <v>11</v>
      </c>
      <c r="C1188" s="125" t="s">
        <v>233</v>
      </c>
      <c r="D1188" s="39">
        <v>0.21</v>
      </c>
      <c r="E1188" s="399"/>
      <c r="F1188" s="399"/>
    </row>
    <row r="1189" spans="1:6" s="134" customFormat="1">
      <c r="B1189" s="54" t="s">
        <v>13</v>
      </c>
      <c r="C1189" s="125" t="s">
        <v>234</v>
      </c>
      <c r="D1189" s="39">
        <v>22.687000000000001</v>
      </c>
      <c r="E1189" s="399"/>
      <c r="F1189" s="399"/>
    </row>
    <row r="1190" spans="1:6" s="223" customFormat="1">
      <c r="A1190" s="199"/>
      <c r="B1190" s="181" t="s">
        <v>32</v>
      </c>
      <c r="C1190" s="139" t="s">
        <v>282</v>
      </c>
      <c r="D1190" s="39">
        <f>D1191+D1196</f>
        <v>26525.370999999999</v>
      </c>
      <c r="E1190" s="389"/>
      <c r="F1190" s="389"/>
    </row>
    <row r="1191" spans="1:6" s="223" customFormat="1">
      <c r="A1191" s="199"/>
      <c r="B1191" s="181" t="s">
        <v>236</v>
      </c>
      <c r="C1191" s="129" t="s">
        <v>268</v>
      </c>
      <c r="D1191" s="39">
        <v>26235.428</v>
      </c>
      <c r="E1191" s="389"/>
      <c r="F1191" s="389"/>
    </row>
    <row r="1192" spans="1:6" s="223" customFormat="1" ht="14.45" customHeight="1">
      <c r="A1192" s="199"/>
      <c r="B1192" s="181"/>
      <c r="C1192" s="125" t="s">
        <v>35</v>
      </c>
      <c r="D1192" s="39"/>
      <c r="E1192" s="389"/>
      <c r="F1192" s="389"/>
    </row>
    <row r="1193" spans="1:6" s="223" customFormat="1">
      <c r="A1193" s="199"/>
      <c r="B1193" s="181" t="s">
        <v>11</v>
      </c>
      <c r="C1193" s="125" t="s">
        <v>36</v>
      </c>
      <c r="D1193" s="39">
        <v>11344.703</v>
      </c>
      <c r="E1193" s="389"/>
      <c r="F1193" s="389"/>
    </row>
    <row r="1194" spans="1:6" s="223" customFormat="1">
      <c r="A1194" s="199"/>
      <c r="B1194" s="181" t="s">
        <v>13</v>
      </c>
      <c r="C1194" s="219" t="s">
        <v>37</v>
      </c>
      <c r="D1194" s="39">
        <f>D1195</f>
        <v>2205.8980000000001</v>
      </c>
      <c r="E1194" s="389"/>
      <c r="F1194" s="389"/>
    </row>
    <row r="1195" spans="1:6" s="223" customFormat="1">
      <c r="A1195" s="199"/>
      <c r="B1195" s="181" t="s">
        <v>38</v>
      </c>
      <c r="C1195" s="220" t="s">
        <v>39</v>
      </c>
      <c r="D1195" s="39">
        <v>2205.8980000000001</v>
      </c>
      <c r="E1195" s="389"/>
      <c r="F1195" s="389"/>
    </row>
    <row r="1196" spans="1:6" s="223" customFormat="1">
      <c r="A1196" s="11"/>
      <c r="B1196" s="181" t="s">
        <v>237</v>
      </c>
      <c r="C1196" s="129" t="s">
        <v>269</v>
      </c>
      <c r="D1196" s="39">
        <f>D1197</f>
        <v>289.94299999999998</v>
      </c>
      <c r="E1196" s="389"/>
      <c r="F1196" s="389"/>
    </row>
    <row r="1197" spans="1:6" s="223" customFormat="1">
      <c r="A1197" s="11"/>
      <c r="B1197" s="181" t="s">
        <v>85</v>
      </c>
      <c r="C1197" s="130" t="s">
        <v>48</v>
      </c>
      <c r="D1197" s="188">
        <v>289.94299999999998</v>
      </c>
      <c r="E1197" s="389"/>
      <c r="F1197" s="389"/>
    </row>
    <row r="1198" spans="1:6" s="223" customFormat="1">
      <c r="A1198" s="11"/>
      <c r="B1198" s="181" t="s">
        <v>68</v>
      </c>
      <c r="C1198" s="132" t="s">
        <v>241</v>
      </c>
      <c r="D1198" s="39">
        <f>D1199+D1200+D1203</f>
        <v>25257.955000000002</v>
      </c>
      <c r="E1198" s="389"/>
      <c r="F1198" s="389"/>
    </row>
    <row r="1199" spans="1:6" s="223" customFormat="1">
      <c r="A1199" s="11"/>
      <c r="B1199" s="181" t="s">
        <v>9</v>
      </c>
      <c r="C1199" s="198" t="s">
        <v>242</v>
      </c>
      <c r="D1199" s="39">
        <v>42944.944000000003</v>
      </c>
      <c r="E1199" s="389"/>
      <c r="F1199" s="389"/>
    </row>
    <row r="1200" spans="1:6" s="134" customFormat="1">
      <c r="B1200" s="135" t="s">
        <v>27</v>
      </c>
      <c r="C1200" s="136" t="s">
        <v>243</v>
      </c>
      <c r="D1200" s="39">
        <f>D1201+D1202</f>
        <v>-14352.914999999999</v>
      </c>
      <c r="E1200" s="399"/>
      <c r="F1200" s="399"/>
    </row>
    <row r="1201" spans="1:14" s="134" customFormat="1">
      <c r="B1201" s="126" t="s">
        <v>85</v>
      </c>
      <c r="C1201" s="137" t="s">
        <v>244</v>
      </c>
      <c r="D1201" s="39">
        <v>3.2160000000000002</v>
      </c>
      <c r="E1201" s="399"/>
      <c r="F1201" s="399"/>
    </row>
    <row r="1202" spans="1:14" s="134" customFormat="1">
      <c r="B1202" s="126" t="s">
        <v>49</v>
      </c>
      <c r="C1202" s="137" t="s">
        <v>245</v>
      </c>
      <c r="D1202" s="39">
        <v>-14356.130999999999</v>
      </c>
      <c r="E1202" s="399"/>
      <c r="F1202" s="399"/>
    </row>
    <row r="1203" spans="1:14" s="134" customFormat="1">
      <c r="B1203" s="138" t="s">
        <v>29</v>
      </c>
      <c r="C1203" s="136" t="s">
        <v>246</v>
      </c>
      <c r="D1203" s="39">
        <f>D1204</f>
        <v>-3334.0740000000001</v>
      </c>
      <c r="E1203" s="399"/>
      <c r="F1203" s="399"/>
    </row>
    <row r="1204" spans="1:14" s="134" customFormat="1">
      <c r="B1204" s="126" t="s">
        <v>141</v>
      </c>
      <c r="C1204" s="137" t="s">
        <v>245</v>
      </c>
      <c r="D1204" s="39">
        <v>-3334.0740000000001</v>
      </c>
      <c r="E1204" s="399"/>
      <c r="F1204" s="399"/>
    </row>
    <row r="1205" spans="1:14" s="223" customFormat="1">
      <c r="A1205" s="11"/>
      <c r="B1205" s="181" t="s">
        <v>271</v>
      </c>
      <c r="C1205" s="139" t="s">
        <v>248</v>
      </c>
      <c r="D1205" s="39">
        <f>D1186-D1190+D1198</f>
        <v>-1244.5189999999966</v>
      </c>
      <c r="E1205" s="389"/>
      <c r="F1205" s="389"/>
    </row>
    <row r="1206" spans="1:14" s="223" customFormat="1">
      <c r="A1206" s="11"/>
      <c r="B1206" s="181" t="s">
        <v>109</v>
      </c>
      <c r="C1206" s="139" t="s">
        <v>113</v>
      </c>
      <c r="D1206" s="141">
        <v>1244.519</v>
      </c>
      <c r="E1206" s="387">
        <f>D1205+D1206</f>
        <v>3.4106051316484809E-12</v>
      </c>
      <c r="F1206" s="389"/>
    </row>
    <row r="1207" spans="1:14" s="223" customFormat="1">
      <c r="A1207" s="199"/>
      <c r="B1207" s="181" t="s">
        <v>9</v>
      </c>
      <c r="C1207" s="279" t="s">
        <v>554</v>
      </c>
      <c r="D1207" s="141">
        <v>-8124.4</v>
      </c>
      <c r="E1207" s="389"/>
      <c r="F1207" s="389"/>
    </row>
    <row r="1208" spans="1:14" s="199" customFormat="1">
      <c r="B1208" s="190"/>
      <c r="C1208" s="191"/>
      <c r="D1208" s="192"/>
      <c r="E1208" s="393"/>
      <c r="F1208" s="251"/>
      <c r="K1208" s="200"/>
      <c r="M1208" s="201"/>
    </row>
    <row r="1209" spans="1:14">
      <c r="B1209" s="12" t="s">
        <v>555</v>
      </c>
      <c r="C1209" s="272"/>
      <c r="E1209" s="391"/>
      <c r="F1209" s="392"/>
    </row>
    <row r="1210" spans="1:14">
      <c r="B1210" s="416" t="s">
        <v>2</v>
      </c>
      <c r="C1210" s="424" t="s">
        <v>296</v>
      </c>
      <c r="D1210" s="202" t="s">
        <v>4</v>
      </c>
      <c r="E1210" s="391"/>
      <c r="F1210" s="392"/>
    </row>
    <row r="1211" spans="1:14">
      <c r="B1211" s="417"/>
      <c r="C1211" s="425"/>
      <c r="D1211" s="203" t="s">
        <v>289</v>
      </c>
      <c r="E1211" s="391"/>
      <c r="F1211" s="392"/>
    </row>
    <row r="1212" spans="1:14">
      <c r="B1212" s="204"/>
      <c r="C1212" s="205"/>
      <c r="D1212" s="206" t="s">
        <v>6</v>
      </c>
      <c r="E1212" s="391"/>
      <c r="F1212" s="392"/>
    </row>
    <row r="1213" spans="1:14">
      <c r="B1213" s="179"/>
      <c r="C1213" s="207">
        <v>1</v>
      </c>
      <c r="D1213" s="122">
        <v>2</v>
      </c>
      <c r="E1213" s="391"/>
      <c r="F1213" s="392"/>
    </row>
    <row r="1214" spans="1:14" s="223" customFormat="1" ht="31.5">
      <c r="A1214" s="19"/>
      <c r="B1214" s="181" t="s">
        <v>290</v>
      </c>
      <c r="C1214" s="299" t="s">
        <v>556</v>
      </c>
      <c r="D1214" s="209">
        <f>D1190</f>
        <v>26525.370999999999</v>
      </c>
      <c r="E1214" s="389"/>
      <c r="F1214" s="389"/>
    </row>
    <row r="1215" spans="1:14" s="223" customFormat="1">
      <c r="A1215" s="199"/>
      <c r="B1215" s="181"/>
      <c r="C1215" s="256" t="s">
        <v>260</v>
      </c>
      <c r="D1215" s="141">
        <f>D1214</f>
        <v>26525.370999999999</v>
      </c>
      <c r="E1215" s="387">
        <f>D1190-D1215</f>
        <v>0</v>
      </c>
      <c r="F1215" s="389"/>
    </row>
    <row r="1216" spans="1:14" s="1" customFormat="1">
      <c r="A1216" s="199"/>
      <c r="B1216" s="162"/>
      <c r="C1216" s="162"/>
      <c r="D1216" s="210"/>
      <c r="E1216" s="214"/>
      <c r="F1216" s="390"/>
      <c r="L1216" s="200"/>
      <c r="N1216" s="201"/>
    </row>
    <row r="1217" spans="1:13" ht="33" customHeight="1">
      <c r="B1217" s="431" t="s">
        <v>557</v>
      </c>
      <c r="C1217" s="432"/>
      <c r="D1217" s="272"/>
      <c r="E1217" s="392"/>
      <c r="F1217" s="391"/>
    </row>
    <row r="1218" spans="1:13">
      <c r="B1218" s="91" t="s">
        <v>2</v>
      </c>
      <c r="C1218" s="158" t="s">
        <v>3</v>
      </c>
      <c r="D1218" s="20" t="s">
        <v>4</v>
      </c>
      <c r="E1218" s="391"/>
      <c r="F1218" s="392"/>
    </row>
    <row r="1219" spans="1:13">
      <c r="B1219" s="102"/>
      <c r="C1219" s="187"/>
      <c r="D1219" s="22" t="s">
        <v>5</v>
      </c>
      <c r="E1219" s="391"/>
      <c r="F1219" s="392"/>
    </row>
    <row r="1220" spans="1:13">
      <c r="B1220" s="102"/>
      <c r="C1220" s="187"/>
      <c r="D1220" s="22" t="s">
        <v>6</v>
      </c>
      <c r="E1220" s="391"/>
      <c r="F1220" s="392"/>
    </row>
    <row r="1221" spans="1:13">
      <c r="B1221" s="179"/>
      <c r="C1221" s="180">
        <v>1</v>
      </c>
      <c r="D1221" s="122">
        <v>2</v>
      </c>
      <c r="E1221" s="391"/>
      <c r="F1221" s="392"/>
    </row>
    <row r="1222" spans="1:13" s="223" customFormat="1">
      <c r="A1222" s="199"/>
      <c r="B1222" s="54" t="s">
        <v>9</v>
      </c>
      <c r="C1222" s="161" t="s">
        <v>262</v>
      </c>
      <c r="D1222" s="141">
        <v>102278.618</v>
      </c>
      <c r="E1222" s="389"/>
      <c r="F1222" s="389"/>
    </row>
    <row r="1223" spans="1:13" s="223" customFormat="1">
      <c r="A1223" s="199"/>
      <c r="B1223" s="54" t="s">
        <v>27</v>
      </c>
      <c r="C1223" s="161" t="s">
        <v>263</v>
      </c>
      <c r="D1223" s="141">
        <v>14841.133</v>
      </c>
      <c r="E1223" s="389"/>
      <c r="F1223" s="389"/>
    </row>
    <row r="1224" spans="1:13" s="213" customFormat="1">
      <c r="A1224" s="1"/>
      <c r="B1224" s="197"/>
      <c r="C1224" s="197"/>
      <c r="D1224" s="163"/>
      <c r="E1224" s="401"/>
      <c r="F1224" s="402"/>
      <c r="K1224" s="214"/>
      <c r="L1224" s="215"/>
      <c r="M1224" s="215"/>
    </row>
    <row r="1225" spans="1:13">
      <c r="B1225" s="217" t="s">
        <v>558</v>
      </c>
      <c r="C1225" s="217"/>
      <c r="D1225" s="163"/>
      <c r="E1225" s="391"/>
      <c r="F1225" s="392"/>
    </row>
    <row r="1226" spans="1:13">
      <c r="B1226" s="17" t="s">
        <v>559</v>
      </c>
      <c r="C1226" s="272"/>
      <c r="E1226" s="391"/>
      <c r="F1226" s="392"/>
    </row>
    <row r="1227" spans="1:13">
      <c r="B1227" s="91" t="s">
        <v>2</v>
      </c>
      <c r="C1227" s="158" t="s">
        <v>3</v>
      </c>
      <c r="D1227" s="20" t="s">
        <v>4</v>
      </c>
      <c r="E1227" s="391"/>
      <c r="F1227" s="392"/>
    </row>
    <row r="1228" spans="1:13">
      <c r="B1228" s="102"/>
      <c r="C1228" s="187"/>
      <c r="D1228" s="22" t="s">
        <v>5</v>
      </c>
      <c r="E1228" s="391"/>
      <c r="F1228" s="392"/>
    </row>
    <row r="1229" spans="1:13">
      <c r="B1229" s="102"/>
      <c r="C1229" s="187"/>
      <c r="D1229" s="22" t="s">
        <v>6</v>
      </c>
      <c r="E1229" s="391"/>
      <c r="F1229" s="392"/>
    </row>
    <row r="1230" spans="1:13">
      <c r="B1230" s="179"/>
      <c r="C1230" s="180">
        <v>1</v>
      </c>
      <c r="D1230" s="122">
        <v>2</v>
      </c>
      <c r="E1230" s="391"/>
      <c r="F1230" s="392"/>
    </row>
    <row r="1231" spans="1:13" s="223" customFormat="1">
      <c r="A1231" s="199"/>
      <c r="B1231" s="181" t="s">
        <v>7</v>
      </c>
      <c r="C1231" s="132" t="s">
        <v>8</v>
      </c>
      <c r="D1231" s="39">
        <f>D1232</f>
        <v>718018.52099999995</v>
      </c>
      <c r="E1231" s="389"/>
      <c r="F1231" s="389"/>
    </row>
    <row r="1232" spans="1:13" s="223" customFormat="1">
      <c r="A1232" s="199"/>
      <c r="B1232" s="181" t="s">
        <v>9</v>
      </c>
      <c r="C1232" s="124" t="s">
        <v>230</v>
      </c>
      <c r="D1232" s="39">
        <f>SUM(D1233:D1236)</f>
        <v>718018.52099999995</v>
      </c>
      <c r="E1232" s="389"/>
      <c r="F1232" s="389"/>
    </row>
    <row r="1233" spans="1:6" s="223" customFormat="1">
      <c r="A1233" s="199"/>
      <c r="B1233" s="181" t="s">
        <v>11</v>
      </c>
      <c r="C1233" s="125" t="s">
        <v>266</v>
      </c>
      <c r="D1233" s="39">
        <v>2216.2150000000001</v>
      </c>
      <c r="E1233" s="389"/>
      <c r="F1233" s="389"/>
    </row>
    <row r="1234" spans="1:6" s="134" customFormat="1">
      <c r="B1234" s="54" t="s">
        <v>13</v>
      </c>
      <c r="C1234" s="125" t="s">
        <v>267</v>
      </c>
      <c r="D1234" s="39">
        <v>41.579000000000001</v>
      </c>
      <c r="E1234" s="399"/>
      <c r="F1234" s="399"/>
    </row>
    <row r="1235" spans="1:6" s="223" customFormat="1" ht="14.45" customHeight="1">
      <c r="A1235" s="199"/>
      <c r="B1235" s="54" t="s">
        <v>15</v>
      </c>
      <c r="C1235" s="125" t="s">
        <v>233</v>
      </c>
      <c r="D1235" s="39">
        <v>3488.3110000000001</v>
      </c>
      <c r="E1235" s="389"/>
      <c r="F1235" s="389"/>
    </row>
    <row r="1236" spans="1:6" s="223" customFormat="1">
      <c r="A1236" s="199"/>
      <c r="B1236" s="54" t="s">
        <v>17</v>
      </c>
      <c r="C1236" s="125" t="s">
        <v>234</v>
      </c>
      <c r="D1236" s="39">
        <v>712272.41599999997</v>
      </c>
      <c r="E1236" s="389"/>
      <c r="F1236" s="389"/>
    </row>
    <row r="1237" spans="1:6" s="223" customFormat="1">
      <c r="A1237" s="199"/>
      <c r="B1237" s="181" t="s">
        <v>32</v>
      </c>
      <c r="C1237" s="139" t="s">
        <v>282</v>
      </c>
      <c r="D1237" s="39">
        <f>D1238+D1243</f>
        <v>-350295.74599999998</v>
      </c>
      <c r="E1237" s="389"/>
      <c r="F1237" s="389"/>
    </row>
    <row r="1238" spans="1:6" s="223" customFormat="1">
      <c r="A1238" s="134"/>
      <c r="B1238" s="181" t="s">
        <v>236</v>
      </c>
      <c r="C1238" s="129" t="s">
        <v>268</v>
      </c>
      <c r="D1238" s="39">
        <v>-354843.03700000001</v>
      </c>
      <c r="E1238" s="389"/>
      <c r="F1238" s="389"/>
    </row>
    <row r="1239" spans="1:6" s="223" customFormat="1">
      <c r="A1239" s="134"/>
      <c r="B1239" s="181"/>
      <c r="C1239" s="125" t="s">
        <v>35</v>
      </c>
      <c r="D1239" s="39"/>
      <c r="E1239" s="389"/>
      <c r="F1239" s="389"/>
    </row>
    <row r="1240" spans="1:6" s="223" customFormat="1">
      <c r="A1240" s="134"/>
      <c r="B1240" s="181" t="s">
        <v>11</v>
      </c>
      <c r="C1240" s="125" t="s">
        <v>36</v>
      </c>
      <c r="D1240" s="39">
        <v>10917.950999999999</v>
      </c>
      <c r="E1240" s="389"/>
      <c r="F1240" s="389"/>
    </row>
    <row r="1241" spans="1:6" s="223" customFormat="1">
      <c r="A1241" s="199"/>
      <c r="B1241" s="181" t="s">
        <v>13</v>
      </c>
      <c r="C1241" s="219" t="s">
        <v>37</v>
      </c>
      <c r="D1241" s="39">
        <f>D1242</f>
        <v>-369008.48499999999</v>
      </c>
      <c r="E1241" s="389"/>
      <c r="F1241" s="389"/>
    </row>
    <row r="1242" spans="1:6" s="223" customFormat="1">
      <c r="A1242" s="199"/>
      <c r="B1242" s="181" t="s">
        <v>38</v>
      </c>
      <c r="C1242" s="220" t="s">
        <v>39</v>
      </c>
      <c r="D1242" s="39">
        <v>-369008.48499999999</v>
      </c>
      <c r="E1242" s="389"/>
      <c r="F1242" s="389"/>
    </row>
    <row r="1243" spans="1:6" s="223" customFormat="1">
      <c r="A1243" s="199"/>
      <c r="B1243" s="181" t="s">
        <v>237</v>
      </c>
      <c r="C1243" s="129" t="s">
        <v>269</v>
      </c>
      <c r="D1243" s="39">
        <f>D1244+D1245</f>
        <v>4547.2910000000002</v>
      </c>
      <c r="E1243" s="389"/>
      <c r="F1243" s="389"/>
    </row>
    <row r="1244" spans="1:6" s="223" customFormat="1">
      <c r="A1244" s="11"/>
      <c r="B1244" s="181" t="s">
        <v>85</v>
      </c>
      <c r="C1244" s="130" t="s">
        <v>48</v>
      </c>
      <c r="D1244" s="188">
        <v>517.66899999999998</v>
      </c>
      <c r="E1244" s="389"/>
      <c r="F1244" s="389"/>
    </row>
    <row r="1245" spans="1:6" s="223" customFormat="1">
      <c r="A1245" s="11"/>
      <c r="B1245" s="181" t="s">
        <v>49</v>
      </c>
      <c r="C1245" s="130" t="s">
        <v>50</v>
      </c>
      <c r="D1245" s="188">
        <v>4029.6219999999998</v>
      </c>
      <c r="E1245" s="389"/>
      <c r="F1245" s="389"/>
    </row>
    <row r="1246" spans="1:6" s="223" customFormat="1">
      <c r="A1246" s="11"/>
      <c r="B1246" s="181" t="s">
        <v>68</v>
      </c>
      <c r="C1246" s="132" t="s">
        <v>241</v>
      </c>
      <c r="D1246" s="39">
        <f>D1247+D1248+D1251</f>
        <v>-1068427.8699999999</v>
      </c>
      <c r="E1246" s="389"/>
      <c r="F1246" s="389"/>
    </row>
    <row r="1247" spans="1:6" s="223" customFormat="1" ht="14.45" customHeight="1">
      <c r="A1247" s="11"/>
      <c r="B1247" s="181" t="s">
        <v>9</v>
      </c>
      <c r="C1247" s="198" t="s">
        <v>242</v>
      </c>
      <c r="D1247" s="39">
        <v>-1915940.7579999999</v>
      </c>
      <c r="E1247" s="389"/>
      <c r="F1247" s="389"/>
    </row>
    <row r="1248" spans="1:6" s="134" customFormat="1">
      <c r="B1248" s="135" t="s">
        <v>27</v>
      </c>
      <c r="C1248" s="136" t="s">
        <v>243</v>
      </c>
      <c r="D1248" s="39">
        <f>D1249+D1250</f>
        <v>847960.83500000008</v>
      </c>
      <c r="E1248" s="399"/>
      <c r="F1248" s="399"/>
    </row>
    <row r="1249" spans="1:13" s="134" customFormat="1">
      <c r="B1249" s="126" t="s">
        <v>85</v>
      </c>
      <c r="C1249" s="137" t="s">
        <v>244</v>
      </c>
      <c r="D1249" s="39">
        <v>848077.46200000006</v>
      </c>
      <c r="E1249" s="399"/>
      <c r="F1249" s="399"/>
    </row>
    <row r="1250" spans="1:13" s="134" customFormat="1">
      <c r="B1250" s="126" t="s">
        <v>49</v>
      </c>
      <c r="C1250" s="137" t="s">
        <v>245</v>
      </c>
      <c r="D1250" s="39">
        <v>-116.627</v>
      </c>
      <c r="E1250" s="399"/>
      <c r="F1250" s="399"/>
    </row>
    <row r="1251" spans="1:13" s="223" customFormat="1" ht="14.45" customHeight="1">
      <c r="A1251" s="11"/>
      <c r="B1251" s="126" t="s">
        <v>29</v>
      </c>
      <c r="C1251" s="300" t="s">
        <v>246</v>
      </c>
      <c r="D1251" s="39">
        <f>D1252</f>
        <v>-447.947</v>
      </c>
      <c r="E1251" s="389"/>
      <c r="F1251" s="389"/>
    </row>
    <row r="1252" spans="1:13" s="223" customFormat="1" ht="14.45" customHeight="1">
      <c r="A1252" s="199"/>
      <c r="B1252" s="126" t="s">
        <v>141</v>
      </c>
      <c r="C1252" s="137" t="s">
        <v>245</v>
      </c>
      <c r="D1252" s="39">
        <v>-447.947</v>
      </c>
      <c r="E1252" s="389"/>
      <c r="F1252" s="389"/>
    </row>
    <row r="1253" spans="1:13" s="223" customFormat="1">
      <c r="A1253" s="199"/>
      <c r="B1253" s="181" t="s">
        <v>271</v>
      </c>
      <c r="C1253" s="139" t="s">
        <v>248</v>
      </c>
      <c r="D1253" s="39">
        <f>D1231-D1237+D1246</f>
        <v>-113.60299999988638</v>
      </c>
      <c r="E1253" s="389"/>
      <c r="F1253" s="389"/>
    </row>
    <row r="1254" spans="1:13" s="223" customFormat="1">
      <c r="A1254" s="199"/>
      <c r="B1254" s="181" t="s">
        <v>109</v>
      </c>
      <c r="C1254" s="139" t="s">
        <v>113</v>
      </c>
      <c r="D1254" s="141">
        <v>113.60299999999999</v>
      </c>
      <c r="E1254" s="387">
        <f>D1253+D1254</f>
        <v>1.1361578344804002E-10</v>
      </c>
      <c r="F1254" s="389"/>
    </row>
    <row r="1255" spans="1:13" s="199" customFormat="1">
      <c r="B1255" s="190"/>
      <c r="C1255" s="191"/>
      <c r="D1255" s="192"/>
      <c r="E1255" s="393"/>
      <c r="F1255" s="251"/>
      <c r="K1255" s="200"/>
      <c r="M1255" s="201"/>
    </row>
    <row r="1256" spans="1:13">
      <c r="B1256" s="12" t="s">
        <v>560</v>
      </c>
      <c r="C1256" s="272"/>
      <c r="E1256" s="391"/>
      <c r="F1256" s="392"/>
    </row>
    <row r="1257" spans="1:13">
      <c r="B1257" s="416" t="s">
        <v>2</v>
      </c>
      <c r="C1257" s="424" t="s">
        <v>296</v>
      </c>
      <c r="D1257" s="202" t="s">
        <v>4</v>
      </c>
      <c r="E1257" s="391"/>
      <c r="F1257" s="392"/>
    </row>
    <row r="1258" spans="1:13">
      <c r="B1258" s="417"/>
      <c r="C1258" s="425"/>
      <c r="D1258" s="203" t="s">
        <v>289</v>
      </c>
      <c r="E1258" s="391"/>
      <c r="F1258" s="392"/>
    </row>
    <row r="1259" spans="1:13">
      <c r="B1259" s="204"/>
      <c r="C1259" s="205"/>
      <c r="D1259" s="206" t="s">
        <v>6</v>
      </c>
      <c r="E1259" s="391"/>
      <c r="F1259" s="392"/>
    </row>
    <row r="1260" spans="1:13">
      <c r="B1260" s="179"/>
      <c r="C1260" s="207">
        <v>1</v>
      </c>
      <c r="D1260" s="122">
        <v>2</v>
      </c>
      <c r="E1260" s="391"/>
      <c r="F1260" s="392"/>
    </row>
    <row r="1261" spans="1:13" s="223" customFormat="1">
      <c r="A1261" s="11"/>
      <c r="B1261" s="181" t="s">
        <v>290</v>
      </c>
      <c r="C1261" s="247" t="s">
        <v>561</v>
      </c>
      <c r="D1261" s="141">
        <v>-356236.58899999998</v>
      </c>
      <c r="E1261" s="389"/>
      <c r="F1261" s="389"/>
    </row>
    <row r="1262" spans="1:13" s="223" customFormat="1">
      <c r="A1262" s="11"/>
      <c r="B1262" s="181" t="s">
        <v>312</v>
      </c>
      <c r="C1262" s="298" t="s">
        <v>302</v>
      </c>
      <c r="D1262" s="141">
        <v>5940.8429999999998</v>
      </c>
      <c r="E1262" s="389"/>
      <c r="F1262" s="389"/>
    </row>
    <row r="1263" spans="1:13" s="223" customFormat="1" ht="14.45" customHeight="1">
      <c r="A1263" s="199"/>
      <c r="B1263" s="181"/>
      <c r="C1263" s="161" t="s">
        <v>260</v>
      </c>
      <c r="D1263" s="141">
        <f>SUM(D1261:D1262)</f>
        <v>-350295.74599999998</v>
      </c>
      <c r="E1263" s="387">
        <f>D1237-D1263</f>
        <v>0</v>
      </c>
      <c r="F1263" s="389"/>
    </row>
    <row r="1264" spans="1:13" s="1" customFormat="1" ht="17.25" customHeight="1">
      <c r="A1264" s="199"/>
      <c r="B1264" s="162"/>
      <c r="C1264" s="162"/>
      <c r="D1264" s="210"/>
      <c r="E1264" s="390"/>
      <c r="F1264" s="200"/>
      <c r="K1264" s="200"/>
      <c r="M1264" s="201"/>
    </row>
    <row r="1265" spans="1:13" ht="32.25" customHeight="1">
      <c r="B1265" s="431" t="s">
        <v>562</v>
      </c>
      <c r="C1265" s="432"/>
      <c r="E1265" s="391"/>
      <c r="F1265" s="392"/>
    </row>
    <row r="1266" spans="1:13">
      <c r="B1266" s="91" t="s">
        <v>2</v>
      </c>
      <c r="C1266" s="158" t="s">
        <v>3</v>
      </c>
      <c r="D1266" s="20" t="s">
        <v>4</v>
      </c>
      <c r="E1266" s="391"/>
      <c r="F1266" s="392"/>
    </row>
    <row r="1267" spans="1:13">
      <c r="B1267" s="102"/>
      <c r="C1267" s="187"/>
      <c r="D1267" s="22" t="s">
        <v>5</v>
      </c>
      <c r="E1267" s="391"/>
      <c r="F1267" s="392"/>
    </row>
    <row r="1268" spans="1:13">
      <c r="B1268" s="102"/>
      <c r="C1268" s="187"/>
      <c r="D1268" s="22" t="s">
        <v>6</v>
      </c>
      <c r="E1268" s="391"/>
      <c r="F1268" s="392"/>
    </row>
    <row r="1269" spans="1:13">
      <c r="B1269" s="179"/>
      <c r="C1269" s="180">
        <v>1</v>
      </c>
      <c r="D1269" s="122">
        <v>2</v>
      </c>
      <c r="E1269" s="391"/>
      <c r="F1269" s="392"/>
    </row>
    <row r="1270" spans="1:13" s="223" customFormat="1">
      <c r="A1270" s="11"/>
      <c r="B1270" s="54" t="s">
        <v>9</v>
      </c>
      <c r="C1270" s="161" t="s">
        <v>262</v>
      </c>
      <c r="D1270" s="141">
        <v>89001.98</v>
      </c>
      <c r="E1270" s="389"/>
      <c r="F1270" s="389"/>
    </row>
    <row r="1271" spans="1:13" s="223" customFormat="1">
      <c r="A1271" s="11"/>
      <c r="B1271" s="54" t="s">
        <v>27</v>
      </c>
      <c r="C1271" s="161" t="s">
        <v>263</v>
      </c>
      <c r="D1271" s="141">
        <v>88582.508000000002</v>
      </c>
      <c r="E1271" s="389"/>
      <c r="F1271" s="389"/>
    </row>
    <row r="1272" spans="1:13" s="1" customFormat="1">
      <c r="A1272" s="199"/>
      <c r="B1272" s="142"/>
      <c r="C1272" s="142"/>
      <c r="D1272" s="6"/>
      <c r="E1272" s="390"/>
      <c r="F1272" s="200"/>
      <c r="K1272" s="200"/>
      <c r="M1272" s="201"/>
    </row>
    <row r="1273" spans="1:13">
      <c r="B1273" s="217" t="s">
        <v>563</v>
      </c>
      <c r="C1273" s="217"/>
      <c r="D1273" s="163"/>
      <c r="E1273" s="391"/>
      <c r="F1273" s="392"/>
    </row>
    <row r="1274" spans="1:13">
      <c r="B1274" s="17" t="s">
        <v>564</v>
      </c>
      <c r="C1274" s="272"/>
      <c r="E1274" s="391"/>
      <c r="F1274" s="392"/>
    </row>
    <row r="1275" spans="1:13">
      <c r="B1275" s="91" t="s">
        <v>2</v>
      </c>
      <c r="C1275" s="158" t="s">
        <v>3</v>
      </c>
      <c r="D1275" s="20" t="s">
        <v>4</v>
      </c>
      <c r="E1275" s="391"/>
      <c r="F1275" s="392"/>
    </row>
    <row r="1276" spans="1:13">
      <c r="B1276" s="102"/>
      <c r="C1276" s="187"/>
      <c r="D1276" s="22" t="s">
        <v>5</v>
      </c>
      <c r="E1276" s="391"/>
      <c r="F1276" s="392"/>
    </row>
    <row r="1277" spans="1:13">
      <c r="B1277" s="102"/>
      <c r="C1277" s="187"/>
      <c r="D1277" s="22" t="s">
        <v>6</v>
      </c>
      <c r="E1277" s="391"/>
      <c r="F1277" s="392"/>
    </row>
    <row r="1278" spans="1:13">
      <c r="B1278" s="179"/>
      <c r="C1278" s="180">
        <v>1</v>
      </c>
      <c r="D1278" s="122">
        <v>2</v>
      </c>
      <c r="E1278" s="391"/>
      <c r="F1278" s="392"/>
    </row>
    <row r="1279" spans="1:13" s="223" customFormat="1">
      <c r="A1279" s="19"/>
      <c r="B1279" s="181" t="s">
        <v>7</v>
      </c>
      <c r="C1279" s="132" t="s">
        <v>8</v>
      </c>
      <c r="D1279" s="39">
        <f>D1280</f>
        <v>7210.4589999999998</v>
      </c>
      <c r="E1279" s="389"/>
      <c r="F1279" s="389"/>
    </row>
    <row r="1280" spans="1:13" s="223" customFormat="1">
      <c r="A1280" s="199"/>
      <c r="B1280" s="181" t="s">
        <v>9</v>
      </c>
      <c r="C1280" s="124" t="s">
        <v>230</v>
      </c>
      <c r="D1280" s="39">
        <f>SUM(D1281:D1284)</f>
        <v>7210.4589999999998</v>
      </c>
      <c r="E1280" s="389"/>
      <c r="F1280" s="389"/>
    </row>
    <row r="1281" spans="1:6" s="223" customFormat="1">
      <c r="A1281" s="199"/>
      <c r="B1281" s="181" t="s">
        <v>11</v>
      </c>
      <c r="C1281" s="125" t="s">
        <v>266</v>
      </c>
      <c r="D1281" s="39">
        <v>1074.0219999999999</v>
      </c>
      <c r="E1281" s="389"/>
      <c r="F1281" s="389"/>
    </row>
    <row r="1282" spans="1:6" s="223" customFormat="1" ht="14.45" customHeight="1">
      <c r="A1282" s="254"/>
      <c r="B1282" s="181" t="s">
        <v>13</v>
      </c>
      <c r="C1282" s="125" t="s">
        <v>267</v>
      </c>
      <c r="D1282" s="39">
        <v>1595.3520000000001</v>
      </c>
      <c r="E1282" s="389"/>
      <c r="F1282" s="389"/>
    </row>
    <row r="1283" spans="1:6" s="223" customFormat="1">
      <c r="A1283" s="199"/>
      <c r="B1283" s="181" t="s">
        <v>15</v>
      </c>
      <c r="C1283" s="125" t="s">
        <v>233</v>
      </c>
      <c r="D1283" s="39">
        <v>381.12099999999998</v>
      </c>
      <c r="E1283" s="389"/>
      <c r="F1283" s="389"/>
    </row>
    <row r="1284" spans="1:6" s="223" customFormat="1">
      <c r="A1284" s="199"/>
      <c r="B1284" s="181" t="s">
        <v>17</v>
      </c>
      <c r="C1284" s="125" t="s">
        <v>234</v>
      </c>
      <c r="D1284" s="39">
        <v>4159.9639999999999</v>
      </c>
      <c r="E1284" s="389"/>
      <c r="F1284" s="389"/>
    </row>
    <row r="1285" spans="1:6" s="223" customFormat="1">
      <c r="A1285" s="254"/>
      <c r="B1285" s="181" t="s">
        <v>32</v>
      </c>
      <c r="C1285" s="139" t="s">
        <v>282</v>
      </c>
      <c r="D1285" s="39">
        <f>D1286+D1289</f>
        <v>23482.214999999997</v>
      </c>
      <c r="E1285" s="389"/>
      <c r="F1285" s="389"/>
    </row>
    <row r="1286" spans="1:6" s="223" customFormat="1">
      <c r="A1286" s="254"/>
      <c r="B1286" s="181" t="s">
        <v>236</v>
      </c>
      <c r="C1286" s="129" t="s">
        <v>268</v>
      </c>
      <c r="D1286" s="39">
        <v>23333.508999999998</v>
      </c>
      <c r="E1286" s="389"/>
      <c r="F1286" s="389"/>
    </row>
    <row r="1287" spans="1:6" s="223" customFormat="1">
      <c r="A1287" s="199"/>
      <c r="B1287" s="181"/>
      <c r="C1287" s="125" t="s">
        <v>35</v>
      </c>
      <c r="D1287" s="39"/>
      <c r="E1287" s="389"/>
      <c r="F1287" s="389"/>
    </row>
    <row r="1288" spans="1:6" s="223" customFormat="1">
      <c r="A1288" s="199"/>
      <c r="B1288" s="181" t="s">
        <v>11</v>
      </c>
      <c r="C1288" s="125" t="s">
        <v>36</v>
      </c>
      <c r="D1288" s="39">
        <v>4842.6220000000003</v>
      </c>
      <c r="E1288" s="389"/>
      <c r="F1288" s="389"/>
    </row>
    <row r="1289" spans="1:6" s="223" customFormat="1">
      <c r="A1289" s="199"/>
      <c r="B1289" s="181" t="s">
        <v>237</v>
      </c>
      <c r="C1289" s="129" t="s">
        <v>269</v>
      </c>
      <c r="D1289" s="39">
        <f>D1290</f>
        <v>148.70599999999999</v>
      </c>
      <c r="E1289" s="389"/>
      <c r="F1289" s="389"/>
    </row>
    <row r="1290" spans="1:6" s="223" customFormat="1">
      <c r="A1290" s="199"/>
      <c r="B1290" s="181" t="s">
        <v>85</v>
      </c>
      <c r="C1290" s="130" t="s">
        <v>48</v>
      </c>
      <c r="D1290" s="188">
        <v>148.70599999999999</v>
      </c>
      <c r="E1290" s="389"/>
      <c r="F1290" s="389"/>
    </row>
    <row r="1291" spans="1:6" s="223" customFormat="1">
      <c r="A1291" s="199"/>
      <c r="B1291" s="181" t="s">
        <v>68</v>
      </c>
      <c r="C1291" s="132" t="s">
        <v>241</v>
      </c>
      <c r="D1291" s="39">
        <f>D1292+D1293+D1296</f>
        <v>16311.859999999999</v>
      </c>
      <c r="E1291" s="389"/>
      <c r="F1291" s="389"/>
    </row>
    <row r="1292" spans="1:6" s="223" customFormat="1">
      <c r="A1292" s="199"/>
      <c r="B1292" s="181" t="s">
        <v>9</v>
      </c>
      <c r="C1292" s="198" t="s">
        <v>242</v>
      </c>
      <c r="D1292" s="39">
        <v>25425.3</v>
      </c>
      <c r="E1292" s="389"/>
      <c r="F1292" s="389"/>
    </row>
    <row r="1293" spans="1:6" s="134" customFormat="1">
      <c r="B1293" s="135" t="s">
        <v>27</v>
      </c>
      <c r="C1293" s="136" t="s">
        <v>243</v>
      </c>
      <c r="D1293" s="39">
        <f>D1294+D1295</f>
        <v>-9628.9009999999998</v>
      </c>
      <c r="E1293" s="399"/>
      <c r="F1293" s="399"/>
    </row>
    <row r="1294" spans="1:6" s="134" customFormat="1">
      <c r="B1294" s="126" t="s">
        <v>85</v>
      </c>
      <c r="C1294" s="137" t="s">
        <v>244</v>
      </c>
      <c r="D1294" s="39">
        <v>326.85000000000002</v>
      </c>
      <c r="E1294" s="399"/>
      <c r="F1294" s="399"/>
    </row>
    <row r="1295" spans="1:6" s="134" customFormat="1">
      <c r="B1295" s="126" t="s">
        <v>49</v>
      </c>
      <c r="C1295" s="137" t="s">
        <v>245</v>
      </c>
      <c r="D1295" s="39">
        <v>-9955.7510000000002</v>
      </c>
      <c r="E1295" s="399"/>
      <c r="F1295" s="399"/>
    </row>
    <row r="1296" spans="1:6" s="134" customFormat="1">
      <c r="B1296" s="138" t="s">
        <v>29</v>
      </c>
      <c r="C1296" s="136" t="s">
        <v>246</v>
      </c>
      <c r="D1296" s="39">
        <f>D1297</f>
        <v>515.46100000000001</v>
      </c>
      <c r="E1296" s="399"/>
      <c r="F1296" s="399"/>
    </row>
    <row r="1297" spans="1:13" s="134" customFormat="1">
      <c r="B1297" s="126" t="s">
        <v>141</v>
      </c>
      <c r="C1297" s="137" t="s">
        <v>245</v>
      </c>
      <c r="D1297" s="39">
        <v>515.46100000000001</v>
      </c>
      <c r="E1297" s="399"/>
      <c r="F1297" s="399"/>
    </row>
    <row r="1298" spans="1:13" s="223" customFormat="1">
      <c r="A1298" s="199"/>
      <c r="B1298" s="181" t="s">
        <v>271</v>
      </c>
      <c r="C1298" s="139" t="s">
        <v>248</v>
      </c>
      <c r="D1298" s="39">
        <f>D1279-D1285+D1291</f>
        <v>40.104000000001179</v>
      </c>
      <c r="E1298" s="389"/>
      <c r="F1298" s="389"/>
    </row>
    <row r="1299" spans="1:13" s="223" customFormat="1" ht="14.45" customHeight="1">
      <c r="A1299" s="199"/>
      <c r="B1299" s="181" t="s">
        <v>109</v>
      </c>
      <c r="C1299" s="139" t="s">
        <v>113</v>
      </c>
      <c r="D1299" s="141">
        <v>-40.103999999999999</v>
      </c>
      <c r="E1299" s="387">
        <f>D1298+D1299</f>
        <v>1.1795009413617663E-12</v>
      </c>
      <c r="F1299" s="389"/>
    </row>
    <row r="1300" spans="1:13" s="1" customFormat="1">
      <c r="A1300" s="199"/>
      <c r="B1300" s="190"/>
      <c r="C1300" s="191"/>
      <c r="D1300" s="192"/>
      <c r="E1300" s="390"/>
      <c r="F1300" s="200"/>
      <c r="K1300" s="200"/>
      <c r="M1300" s="201"/>
    </row>
    <row r="1301" spans="1:13">
      <c r="B1301" s="12" t="s">
        <v>565</v>
      </c>
      <c r="C1301" s="272"/>
      <c r="E1301" s="391"/>
      <c r="F1301" s="392"/>
    </row>
    <row r="1302" spans="1:13">
      <c r="B1302" s="416" t="s">
        <v>2</v>
      </c>
      <c r="C1302" s="424" t="s">
        <v>296</v>
      </c>
      <c r="D1302" s="202" t="s">
        <v>4</v>
      </c>
      <c r="E1302" s="391"/>
      <c r="F1302" s="392"/>
    </row>
    <row r="1303" spans="1:13">
      <c r="B1303" s="417"/>
      <c r="C1303" s="425"/>
      <c r="D1303" s="203" t="s">
        <v>289</v>
      </c>
      <c r="E1303" s="391"/>
      <c r="F1303" s="392"/>
    </row>
    <row r="1304" spans="1:13">
      <c r="B1304" s="204"/>
      <c r="C1304" s="205"/>
      <c r="D1304" s="206" t="s">
        <v>6</v>
      </c>
      <c r="E1304" s="391"/>
      <c r="F1304" s="392"/>
    </row>
    <row r="1305" spans="1:13">
      <c r="B1305" s="179"/>
      <c r="C1305" s="207">
        <v>1</v>
      </c>
      <c r="D1305" s="122">
        <v>2</v>
      </c>
      <c r="E1305" s="391"/>
      <c r="F1305" s="392"/>
    </row>
    <row r="1306" spans="1:13" s="223" customFormat="1">
      <c r="A1306" s="199"/>
      <c r="B1306" s="181" t="s">
        <v>290</v>
      </c>
      <c r="C1306" s="247" t="s">
        <v>566</v>
      </c>
      <c r="D1306" s="141">
        <v>19945.717000000001</v>
      </c>
      <c r="E1306" s="389"/>
      <c r="F1306" s="389"/>
    </row>
    <row r="1307" spans="1:13" s="223" customFormat="1">
      <c r="A1307" s="199"/>
      <c r="B1307" s="181" t="s">
        <v>312</v>
      </c>
      <c r="C1307" s="298" t="s">
        <v>302</v>
      </c>
      <c r="D1307" s="141">
        <v>3536.498</v>
      </c>
      <c r="E1307" s="389"/>
      <c r="F1307" s="389"/>
    </row>
    <row r="1308" spans="1:13" s="223" customFormat="1">
      <c r="A1308" s="199"/>
      <c r="B1308" s="181"/>
      <c r="C1308" s="161" t="s">
        <v>260</v>
      </c>
      <c r="D1308" s="141">
        <f>SUM(D1306:D1307)</f>
        <v>23482.215</v>
      </c>
      <c r="E1308" s="387">
        <f>D1285-D1308</f>
        <v>0</v>
      </c>
      <c r="F1308" s="389"/>
    </row>
    <row r="1309" spans="1:13" s="1" customFormat="1" ht="15" customHeight="1">
      <c r="A1309" s="199"/>
      <c r="B1309" s="162"/>
      <c r="C1309" s="162"/>
      <c r="D1309" s="210"/>
      <c r="E1309" s="390"/>
      <c r="F1309" s="200"/>
      <c r="K1309" s="200"/>
      <c r="M1309" s="201"/>
    </row>
    <row r="1310" spans="1:13" ht="33" customHeight="1">
      <c r="B1310" s="431" t="s">
        <v>567</v>
      </c>
      <c r="C1310" s="432"/>
      <c r="E1310" s="391"/>
      <c r="F1310" s="392"/>
    </row>
    <row r="1311" spans="1:13">
      <c r="B1311" s="91" t="s">
        <v>2</v>
      </c>
      <c r="C1311" s="158" t="s">
        <v>3</v>
      </c>
      <c r="D1311" s="20" t="s">
        <v>4</v>
      </c>
      <c r="E1311" s="391"/>
      <c r="F1311" s="392"/>
    </row>
    <row r="1312" spans="1:13">
      <c r="B1312" s="102"/>
      <c r="C1312" s="187"/>
      <c r="D1312" s="22" t="s">
        <v>5</v>
      </c>
      <c r="E1312" s="391"/>
      <c r="F1312" s="392"/>
    </row>
    <row r="1313" spans="1:13">
      <c r="B1313" s="102"/>
      <c r="C1313" s="187"/>
      <c r="D1313" s="22" t="s">
        <v>6</v>
      </c>
      <c r="E1313" s="391"/>
      <c r="F1313" s="392"/>
    </row>
    <row r="1314" spans="1:13">
      <c r="B1314" s="179"/>
      <c r="C1314" s="180">
        <v>1</v>
      </c>
      <c r="D1314" s="122">
        <v>2</v>
      </c>
      <c r="E1314" s="391"/>
      <c r="F1314" s="392"/>
    </row>
    <row r="1315" spans="1:13" s="223" customFormat="1">
      <c r="A1315" s="199"/>
      <c r="B1315" s="54" t="s">
        <v>9</v>
      </c>
      <c r="C1315" s="161" t="s">
        <v>262</v>
      </c>
      <c r="D1315" s="141">
        <v>41020.688999999998</v>
      </c>
      <c r="E1315" s="389"/>
      <c r="F1315" s="389"/>
    </row>
    <row r="1316" spans="1:13" s="223" customFormat="1">
      <c r="A1316" s="199"/>
      <c r="B1316" s="54" t="s">
        <v>27</v>
      </c>
      <c r="C1316" s="161" t="s">
        <v>263</v>
      </c>
      <c r="D1316" s="141">
        <v>40698.472000000002</v>
      </c>
      <c r="E1316" s="389"/>
      <c r="F1316" s="389"/>
    </row>
    <row r="1317" spans="1:13" s="1" customFormat="1">
      <c r="D1317" s="6"/>
      <c r="E1317" s="390"/>
      <c r="F1317" s="200"/>
      <c r="K1317" s="271"/>
      <c r="M1317" s="215"/>
    </row>
    <row r="1318" spans="1:13">
      <c r="B1318" s="217" t="s">
        <v>568</v>
      </c>
      <c r="C1318" s="217"/>
      <c r="D1318" s="163"/>
      <c r="E1318" s="391"/>
      <c r="F1318" s="392"/>
    </row>
    <row r="1319" spans="1:13">
      <c r="B1319" s="17" t="s">
        <v>569</v>
      </c>
      <c r="C1319" s="272"/>
      <c r="E1319" s="391"/>
      <c r="F1319" s="392"/>
    </row>
    <row r="1320" spans="1:13">
      <c r="B1320" s="91" t="s">
        <v>2</v>
      </c>
      <c r="C1320" s="158" t="s">
        <v>3</v>
      </c>
      <c r="D1320" s="20" t="s">
        <v>4</v>
      </c>
      <c r="E1320" s="391"/>
      <c r="F1320" s="392"/>
    </row>
    <row r="1321" spans="1:13">
      <c r="B1321" s="102"/>
      <c r="C1321" s="187"/>
      <c r="D1321" s="22" t="s">
        <v>5</v>
      </c>
      <c r="E1321" s="391"/>
      <c r="F1321" s="392"/>
    </row>
    <row r="1322" spans="1:13">
      <c r="B1322" s="102"/>
      <c r="C1322" s="187"/>
      <c r="D1322" s="22" t="s">
        <v>6</v>
      </c>
      <c r="E1322" s="391"/>
      <c r="F1322" s="392"/>
    </row>
    <row r="1323" spans="1:13">
      <c r="B1323" s="179"/>
      <c r="C1323" s="180">
        <v>1</v>
      </c>
      <c r="D1323" s="122">
        <v>2</v>
      </c>
      <c r="E1323" s="391"/>
      <c r="F1323" s="392"/>
    </row>
    <row r="1324" spans="1:13" s="223" customFormat="1">
      <c r="A1324" s="11"/>
      <c r="B1324" s="181" t="s">
        <v>7</v>
      </c>
      <c r="C1324" s="132" t="s">
        <v>8</v>
      </c>
      <c r="D1324" s="39">
        <f>D1325</f>
        <v>930682.29</v>
      </c>
      <c r="E1324" s="389"/>
      <c r="F1324" s="389"/>
    </row>
    <row r="1325" spans="1:13" s="223" customFormat="1">
      <c r="A1325" s="11"/>
      <c r="B1325" s="181" t="s">
        <v>9</v>
      </c>
      <c r="C1325" s="124" t="s">
        <v>230</v>
      </c>
      <c r="D1325" s="39">
        <f>SUM(D1326:D1329)</f>
        <v>930682.29</v>
      </c>
      <c r="E1325" s="389"/>
      <c r="F1325" s="389"/>
    </row>
    <row r="1326" spans="1:13" s="223" customFormat="1">
      <c r="A1326" s="11"/>
      <c r="B1326" s="181" t="s">
        <v>11</v>
      </c>
      <c r="C1326" s="125" t="s">
        <v>266</v>
      </c>
      <c r="D1326" s="39">
        <v>900654.88500000001</v>
      </c>
      <c r="E1326" s="389"/>
      <c r="F1326" s="389"/>
    </row>
    <row r="1327" spans="1:13" s="223" customFormat="1" ht="14.45" customHeight="1">
      <c r="A1327" s="11"/>
      <c r="B1327" s="181" t="s">
        <v>13</v>
      </c>
      <c r="C1327" s="125" t="s">
        <v>267</v>
      </c>
      <c r="D1327" s="39">
        <v>1398.174</v>
      </c>
      <c r="E1327" s="389"/>
      <c r="F1327" s="389"/>
    </row>
    <row r="1328" spans="1:13" s="223" customFormat="1">
      <c r="A1328" s="11"/>
      <c r="B1328" s="181" t="s">
        <v>15</v>
      </c>
      <c r="C1328" s="125" t="s">
        <v>233</v>
      </c>
      <c r="D1328" s="39">
        <v>25603.044999999998</v>
      </c>
      <c r="E1328" s="389"/>
      <c r="F1328" s="389"/>
    </row>
    <row r="1329" spans="1:6" s="223" customFormat="1">
      <c r="A1329" s="199"/>
      <c r="B1329" s="181" t="s">
        <v>17</v>
      </c>
      <c r="C1329" s="125" t="s">
        <v>234</v>
      </c>
      <c r="D1329" s="39">
        <v>3026.1860000000001</v>
      </c>
      <c r="E1329" s="389"/>
      <c r="F1329" s="389"/>
    </row>
    <row r="1330" spans="1:6" s="223" customFormat="1">
      <c r="A1330" s="199"/>
      <c r="B1330" s="181" t="s">
        <v>32</v>
      </c>
      <c r="C1330" s="139" t="s">
        <v>282</v>
      </c>
      <c r="D1330" s="39">
        <f>D1331+D1336</f>
        <v>3404779.537</v>
      </c>
      <c r="E1330" s="389"/>
      <c r="F1330" s="389"/>
    </row>
    <row r="1331" spans="1:6" s="223" customFormat="1">
      <c r="A1331" s="1"/>
      <c r="B1331" s="181" t="s">
        <v>236</v>
      </c>
      <c r="C1331" s="129" t="s">
        <v>268</v>
      </c>
      <c r="D1331" s="39">
        <v>1445616.0989999999</v>
      </c>
      <c r="E1331" s="389"/>
      <c r="F1331" s="389"/>
    </row>
    <row r="1332" spans="1:6" s="223" customFormat="1">
      <c r="A1332" s="11"/>
      <c r="B1332" s="181"/>
      <c r="C1332" s="125" t="s">
        <v>35</v>
      </c>
      <c r="D1332" s="39"/>
      <c r="E1332" s="389"/>
      <c r="F1332" s="389"/>
    </row>
    <row r="1333" spans="1:6" s="223" customFormat="1">
      <c r="A1333" s="11"/>
      <c r="B1333" s="181" t="s">
        <v>11</v>
      </c>
      <c r="C1333" s="125" t="s">
        <v>36</v>
      </c>
      <c r="D1333" s="39">
        <v>110018.352</v>
      </c>
      <c r="E1333" s="389"/>
      <c r="F1333" s="389"/>
    </row>
    <row r="1334" spans="1:6" s="223" customFormat="1">
      <c r="A1334" s="11"/>
      <c r="B1334" s="181" t="s">
        <v>13</v>
      </c>
      <c r="C1334" s="219" t="s">
        <v>37</v>
      </c>
      <c r="D1334" s="39">
        <f>D1335</f>
        <v>521.66200000000003</v>
      </c>
      <c r="E1334" s="389"/>
      <c r="F1334" s="389"/>
    </row>
    <row r="1335" spans="1:6" s="223" customFormat="1">
      <c r="A1335" s="11"/>
      <c r="B1335" s="181" t="s">
        <v>38</v>
      </c>
      <c r="C1335" s="220" t="s">
        <v>41</v>
      </c>
      <c r="D1335" s="39">
        <v>521.66200000000003</v>
      </c>
      <c r="E1335" s="389"/>
      <c r="F1335" s="389"/>
    </row>
    <row r="1336" spans="1:6" s="223" customFormat="1">
      <c r="A1336" s="11"/>
      <c r="B1336" s="181" t="s">
        <v>237</v>
      </c>
      <c r="C1336" s="129" t="s">
        <v>269</v>
      </c>
      <c r="D1336" s="39">
        <f>D1337</f>
        <v>1959163.4380000001</v>
      </c>
      <c r="E1336" s="389"/>
      <c r="F1336" s="389"/>
    </row>
    <row r="1337" spans="1:6" s="223" customFormat="1">
      <c r="A1337" s="11"/>
      <c r="B1337" s="181" t="s">
        <v>85</v>
      </c>
      <c r="C1337" s="130" t="s">
        <v>48</v>
      </c>
      <c r="D1337" s="39">
        <v>1959163.4380000001</v>
      </c>
      <c r="E1337" s="389"/>
      <c r="F1337" s="389"/>
    </row>
    <row r="1338" spans="1:6" s="223" customFormat="1">
      <c r="A1338" s="199"/>
      <c r="B1338" s="181" t="s">
        <v>68</v>
      </c>
      <c r="C1338" s="132" t="s">
        <v>241</v>
      </c>
      <c r="D1338" s="39">
        <f>D1339+D1340+D1343</f>
        <v>2541669.1189999999</v>
      </c>
      <c r="E1338" s="389"/>
      <c r="F1338" s="389"/>
    </row>
    <row r="1339" spans="1:6" s="223" customFormat="1" ht="14.45" customHeight="1">
      <c r="A1339" s="199"/>
      <c r="B1339" s="181" t="s">
        <v>9</v>
      </c>
      <c r="C1339" s="198" t="s">
        <v>242</v>
      </c>
      <c r="D1339" s="39">
        <v>3188000.3650000002</v>
      </c>
      <c r="E1339" s="389"/>
      <c r="F1339" s="389"/>
    </row>
    <row r="1340" spans="1:6" s="134" customFormat="1">
      <c r="B1340" s="135" t="s">
        <v>27</v>
      </c>
      <c r="C1340" s="136" t="s">
        <v>243</v>
      </c>
      <c r="D1340" s="39">
        <f>D1341+D1342</f>
        <v>-473156.04600000003</v>
      </c>
      <c r="E1340" s="399"/>
      <c r="F1340" s="399"/>
    </row>
    <row r="1341" spans="1:6" s="134" customFormat="1">
      <c r="B1341" s="126" t="s">
        <v>85</v>
      </c>
      <c r="C1341" s="137" t="s">
        <v>244</v>
      </c>
      <c r="D1341" s="39">
        <v>483.06099999999998</v>
      </c>
      <c r="E1341" s="399"/>
      <c r="F1341" s="399"/>
    </row>
    <row r="1342" spans="1:6" s="134" customFormat="1">
      <c r="B1342" s="126" t="s">
        <v>49</v>
      </c>
      <c r="C1342" s="137" t="s">
        <v>245</v>
      </c>
      <c r="D1342" s="39">
        <v>-473639.10700000002</v>
      </c>
      <c r="E1342" s="399"/>
      <c r="F1342" s="399"/>
    </row>
    <row r="1343" spans="1:6" s="223" customFormat="1">
      <c r="A1343" s="199"/>
      <c r="B1343" s="181" t="s">
        <v>29</v>
      </c>
      <c r="C1343" s="198" t="s">
        <v>246</v>
      </c>
      <c r="D1343" s="189">
        <f>D1344</f>
        <v>-173175.2</v>
      </c>
      <c r="E1343" s="389"/>
      <c r="F1343" s="389"/>
    </row>
    <row r="1344" spans="1:6" s="223" customFormat="1" ht="14.45" customHeight="1">
      <c r="A1344" s="199"/>
      <c r="B1344" s="181" t="s">
        <v>141</v>
      </c>
      <c r="C1344" s="137" t="s">
        <v>245</v>
      </c>
      <c r="D1344" s="189">
        <v>-173175.2</v>
      </c>
      <c r="E1344" s="389"/>
      <c r="F1344" s="389"/>
    </row>
    <row r="1345" spans="1:13" s="223" customFormat="1">
      <c r="A1345" s="199"/>
      <c r="B1345" s="181" t="s">
        <v>271</v>
      </c>
      <c r="C1345" s="139" t="s">
        <v>248</v>
      </c>
      <c r="D1345" s="39">
        <f>D1324-D1330+D1338</f>
        <v>67571.871999999974</v>
      </c>
      <c r="E1345" s="389"/>
      <c r="F1345" s="389"/>
    </row>
    <row r="1346" spans="1:13" s="223" customFormat="1" ht="14.45" customHeight="1">
      <c r="A1346" s="199"/>
      <c r="B1346" s="181" t="s">
        <v>109</v>
      </c>
      <c r="C1346" s="139" t="s">
        <v>113</v>
      </c>
      <c r="D1346" s="141">
        <v>-67571.872000000003</v>
      </c>
      <c r="E1346" s="387">
        <f>D1345+D1346</f>
        <v>0</v>
      </c>
      <c r="F1346" s="389"/>
    </row>
    <row r="1347" spans="1:13" s="199" customFormat="1">
      <c r="B1347" s="190"/>
      <c r="C1347" s="191"/>
      <c r="D1347" s="192"/>
      <c r="E1347" s="393"/>
      <c r="F1347" s="251"/>
      <c r="K1347" s="200"/>
      <c r="M1347" s="201"/>
    </row>
    <row r="1348" spans="1:13">
      <c r="B1348" s="12" t="s">
        <v>570</v>
      </c>
      <c r="C1348" s="272"/>
      <c r="E1348" s="391"/>
      <c r="F1348" s="392"/>
    </row>
    <row r="1349" spans="1:13">
      <c r="B1349" s="416" t="s">
        <v>2</v>
      </c>
      <c r="C1349" s="424" t="s">
        <v>296</v>
      </c>
      <c r="D1349" s="202" t="s">
        <v>4</v>
      </c>
      <c r="E1349" s="391"/>
      <c r="F1349" s="392"/>
    </row>
    <row r="1350" spans="1:13">
      <c r="B1350" s="417"/>
      <c r="C1350" s="425"/>
      <c r="D1350" s="203" t="s">
        <v>289</v>
      </c>
      <c r="E1350" s="391"/>
      <c r="F1350" s="392"/>
    </row>
    <row r="1351" spans="1:13">
      <c r="B1351" s="204"/>
      <c r="C1351" s="205"/>
      <c r="D1351" s="206" t="s">
        <v>6</v>
      </c>
      <c r="E1351" s="391"/>
      <c r="F1351" s="392"/>
    </row>
    <row r="1352" spans="1:13">
      <c r="B1352" s="179"/>
      <c r="C1352" s="207">
        <v>1</v>
      </c>
      <c r="D1352" s="122">
        <v>2</v>
      </c>
      <c r="E1352" s="391"/>
      <c r="F1352" s="392"/>
    </row>
    <row r="1353" spans="1:13" s="223" customFormat="1" ht="31.5">
      <c r="A1353" s="199"/>
      <c r="B1353" s="181" t="s">
        <v>290</v>
      </c>
      <c r="C1353" s="301" t="s">
        <v>571</v>
      </c>
      <c r="D1353" s="141">
        <v>3989.998</v>
      </c>
      <c r="E1353" s="389"/>
      <c r="F1353" s="389"/>
    </row>
    <row r="1354" spans="1:13" s="223" customFormat="1" ht="31.5">
      <c r="A1354" s="254"/>
      <c r="B1354" s="181" t="s">
        <v>312</v>
      </c>
      <c r="C1354" s="301" t="s">
        <v>572</v>
      </c>
      <c r="D1354" s="141">
        <v>3380321.429</v>
      </c>
      <c r="E1354" s="389"/>
      <c r="F1354" s="389"/>
    </row>
    <row r="1355" spans="1:13" s="223" customFormat="1">
      <c r="A1355" s="199"/>
      <c r="B1355" s="181" t="s">
        <v>103</v>
      </c>
      <c r="C1355" s="301" t="s">
        <v>573</v>
      </c>
      <c r="D1355" s="141">
        <v>20468.11</v>
      </c>
      <c r="E1355" s="389"/>
      <c r="F1355" s="389"/>
    </row>
    <row r="1356" spans="1:13" s="223" customFormat="1">
      <c r="A1356" s="199"/>
      <c r="B1356" s="181"/>
      <c r="C1356" s="161" t="s">
        <v>260</v>
      </c>
      <c r="D1356" s="141">
        <f>SUM(D1353:D1355)</f>
        <v>3404779.537</v>
      </c>
      <c r="E1356" s="387">
        <f>D1330-D1356</f>
        <v>0</v>
      </c>
      <c r="F1356" s="389"/>
    </row>
    <row r="1357" spans="1:13" s="1" customFormat="1" ht="15" customHeight="1">
      <c r="A1357" s="199"/>
      <c r="B1357" s="162"/>
      <c r="C1357" s="162"/>
      <c r="D1357" s="210"/>
      <c r="E1357" s="390"/>
      <c r="F1357" s="200"/>
      <c r="K1357" s="200"/>
      <c r="M1357" s="201"/>
    </row>
    <row r="1358" spans="1:13" ht="48" customHeight="1">
      <c r="B1358" s="426" t="s">
        <v>574</v>
      </c>
      <c r="C1358" s="427"/>
      <c r="E1358" s="391"/>
      <c r="F1358" s="392"/>
    </row>
    <row r="1359" spans="1:13">
      <c r="B1359" s="91" t="s">
        <v>2</v>
      </c>
      <c r="C1359" s="158" t="s">
        <v>3</v>
      </c>
      <c r="D1359" s="20" t="s">
        <v>4</v>
      </c>
      <c r="E1359" s="391"/>
      <c r="F1359" s="392"/>
    </row>
    <row r="1360" spans="1:13">
      <c r="B1360" s="102"/>
      <c r="C1360" s="187"/>
      <c r="D1360" s="22" t="s">
        <v>5</v>
      </c>
      <c r="E1360" s="391"/>
      <c r="F1360" s="392"/>
    </row>
    <row r="1361" spans="1:13">
      <c r="B1361" s="102"/>
      <c r="C1361" s="187"/>
      <c r="D1361" s="22" t="s">
        <v>6</v>
      </c>
      <c r="E1361" s="391"/>
      <c r="F1361" s="392"/>
    </row>
    <row r="1362" spans="1:13">
      <c r="B1362" s="179"/>
      <c r="C1362" s="180">
        <v>1</v>
      </c>
      <c r="D1362" s="122">
        <v>2</v>
      </c>
      <c r="E1362" s="391"/>
      <c r="F1362" s="392"/>
    </row>
    <row r="1363" spans="1:13" s="223" customFormat="1">
      <c r="A1363" s="134"/>
      <c r="B1363" s="54" t="s">
        <v>9</v>
      </c>
      <c r="C1363" s="161" t="s">
        <v>262</v>
      </c>
      <c r="D1363" s="141">
        <v>2633902.8110000002</v>
      </c>
      <c r="E1363" s="389"/>
      <c r="F1363" s="389"/>
    </row>
    <row r="1364" spans="1:13" s="223" customFormat="1">
      <c r="A1364" s="199"/>
      <c r="B1364" s="54" t="s">
        <v>27</v>
      </c>
      <c r="C1364" s="161" t="s">
        <v>263</v>
      </c>
      <c r="D1364" s="141">
        <v>1634353.5630000001</v>
      </c>
      <c r="E1364" s="389"/>
      <c r="F1364" s="389"/>
    </row>
    <row r="1365" spans="1:13" s="1" customFormat="1">
      <c r="D1365" s="6"/>
      <c r="E1365" s="390"/>
      <c r="F1365" s="200"/>
      <c r="K1365" s="271"/>
      <c r="M1365" s="215"/>
    </row>
    <row r="1366" spans="1:13">
      <c r="B1366" s="216" t="s">
        <v>575</v>
      </c>
      <c r="C1366" s="191"/>
      <c r="D1366" s="192"/>
      <c r="E1366" s="391"/>
      <c r="F1366" s="392"/>
    </row>
    <row r="1367" spans="1:13">
      <c r="B1367" s="17" t="s">
        <v>576</v>
      </c>
      <c r="C1367" s="272"/>
      <c r="E1367" s="391"/>
      <c r="F1367" s="392"/>
    </row>
    <row r="1368" spans="1:13">
      <c r="B1368" s="91" t="s">
        <v>2</v>
      </c>
      <c r="C1368" s="158" t="s">
        <v>3</v>
      </c>
      <c r="D1368" s="20" t="s">
        <v>4</v>
      </c>
      <c r="E1368" s="391"/>
      <c r="F1368" s="392"/>
    </row>
    <row r="1369" spans="1:13">
      <c r="B1369" s="102"/>
      <c r="C1369" s="187"/>
      <c r="D1369" s="22" t="s">
        <v>5</v>
      </c>
      <c r="E1369" s="391"/>
      <c r="F1369" s="392"/>
    </row>
    <row r="1370" spans="1:13">
      <c r="B1370" s="102"/>
      <c r="C1370" s="187"/>
      <c r="D1370" s="22" t="s">
        <v>6</v>
      </c>
      <c r="E1370" s="391"/>
      <c r="F1370" s="392"/>
    </row>
    <row r="1371" spans="1:13">
      <c r="B1371" s="179"/>
      <c r="C1371" s="180">
        <v>1</v>
      </c>
      <c r="D1371" s="122">
        <v>2</v>
      </c>
      <c r="E1371" s="391"/>
      <c r="F1371" s="392"/>
    </row>
    <row r="1372" spans="1:13" s="223" customFormat="1">
      <c r="A1372" s="199"/>
      <c r="B1372" s="181" t="s">
        <v>7</v>
      </c>
      <c r="C1372" s="132" t="s">
        <v>8</v>
      </c>
      <c r="D1372" s="39">
        <f>D1373+D1378</f>
        <v>232493.22</v>
      </c>
      <c r="E1372" s="389"/>
      <c r="F1372" s="389"/>
    </row>
    <row r="1373" spans="1:13" s="223" customFormat="1">
      <c r="A1373" s="199"/>
      <c r="B1373" s="181" t="s">
        <v>9</v>
      </c>
      <c r="C1373" s="124" t="s">
        <v>230</v>
      </c>
      <c r="D1373" s="39">
        <f>SUM(D1374:D1377)</f>
        <v>232218.065</v>
      </c>
      <c r="E1373" s="389"/>
      <c r="F1373" s="389"/>
    </row>
    <row r="1374" spans="1:13" s="223" customFormat="1">
      <c r="A1374" s="199"/>
      <c r="B1374" s="181" t="s">
        <v>11</v>
      </c>
      <c r="C1374" s="125" t="s">
        <v>266</v>
      </c>
      <c r="D1374" s="39">
        <v>99680.038</v>
      </c>
      <c r="E1374" s="389"/>
      <c r="F1374" s="389"/>
    </row>
    <row r="1375" spans="1:13" s="223" customFormat="1" ht="14.45" customHeight="1">
      <c r="A1375" s="199"/>
      <c r="B1375" s="181" t="s">
        <v>13</v>
      </c>
      <c r="C1375" s="125" t="s">
        <v>267</v>
      </c>
      <c r="D1375" s="39">
        <v>123456.834</v>
      </c>
      <c r="E1375" s="389"/>
      <c r="F1375" s="389"/>
    </row>
    <row r="1376" spans="1:13" s="223" customFormat="1">
      <c r="A1376" s="11"/>
      <c r="B1376" s="181" t="s">
        <v>15</v>
      </c>
      <c r="C1376" s="125" t="s">
        <v>233</v>
      </c>
      <c r="D1376" s="39">
        <v>6407.9939999999997</v>
      </c>
      <c r="E1376" s="389"/>
      <c r="F1376" s="389"/>
    </row>
    <row r="1377" spans="1:13" s="223" customFormat="1">
      <c r="A1377" s="11"/>
      <c r="B1377" s="181" t="s">
        <v>17</v>
      </c>
      <c r="C1377" s="125" t="s">
        <v>234</v>
      </c>
      <c r="D1377" s="39">
        <v>2673.1990000000001</v>
      </c>
      <c r="E1377" s="389"/>
      <c r="F1377" s="389"/>
    </row>
    <row r="1378" spans="1:13" s="19" customFormat="1">
      <c r="B1378" s="126" t="s">
        <v>27</v>
      </c>
      <c r="C1378" s="127" t="s">
        <v>30</v>
      </c>
      <c r="D1378" s="39">
        <v>275.15499999999997</v>
      </c>
      <c r="E1378" s="392"/>
      <c r="F1378" s="392"/>
    </row>
    <row r="1379" spans="1:13" s="223" customFormat="1">
      <c r="A1379" s="11"/>
      <c r="B1379" s="181" t="s">
        <v>32</v>
      </c>
      <c r="C1379" s="139" t="s">
        <v>282</v>
      </c>
      <c r="D1379" s="39">
        <f>D1380+D1385</f>
        <v>333978.69</v>
      </c>
      <c r="E1379" s="389"/>
      <c r="F1379" s="389"/>
    </row>
    <row r="1380" spans="1:13" s="223" customFormat="1">
      <c r="A1380" s="11"/>
      <c r="B1380" s="181" t="s">
        <v>236</v>
      </c>
      <c r="C1380" s="129" t="s">
        <v>268</v>
      </c>
      <c r="D1380" s="39">
        <v>321713.321</v>
      </c>
      <c r="E1380" s="389"/>
      <c r="F1380" s="389"/>
    </row>
    <row r="1381" spans="1:13" s="223" customFormat="1">
      <c r="A1381" s="11"/>
      <c r="B1381" s="181"/>
      <c r="C1381" s="125" t="s">
        <v>577</v>
      </c>
      <c r="D1381" s="39"/>
      <c r="E1381" s="389"/>
      <c r="F1381" s="389"/>
    </row>
    <row r="1382" spans="1:13" s="223" customFormat="1">
      <c r="A1382" s="199"/>
      <c r="B1382" s="181" t="s">
        <v>11</v>
      </c>
      <c r="C1382" s="125" t="s">
        <v>36</v>
      </c>
      <c r="D1382" s="39">
        <v>202694.06899999999</v>
      </c>
      <c r="E1382" s="389"/>
      <c r="F1382" s="389"/>
    </row>
    <row r="1383" spans="1:13" s="223" customFormat="1">
      <c r="A1383" s="199"/>
      <c r="B1383" s="181" t="s">
        <v>13</v>
      </c>
      <c r="C1383" s="219" t="s">
        <v>37</v>
      </c>
      <c r="D1383" s="39">
        <f>D1384</f>
        <v>25992.156999999999</v>
      </c>
      <c r="E1383" s="389"/>
      <c r="F1383" s="389"/>
    </row>
    <row r="1384" spans="1:13" s="223" customFormat="1">
      <c r="A1384" s="199"/>
      <c r="B1384" s="181" t="s">
        <v>38</v>
      </c>
      <c r="C1384" s="220" t="s">
        <v>39</v>
      </c>
      <c r="D1384" s="39">
        <v>25992.156999999999</v>
      </c>
      <c r="E1384" s="389"/>
      <c r="F1384" s="389"/>
    </row>
    <row r="1385" spans="1:13" s="223" customFormat="1">
      <c r="A1385" s="199"/>
      <c r="B1385" s="181" t="s">
        <v>237</v>
      </c>
      <c r="C1385" s="129" t="s">
        <v>269</v>
      </c>
      <c r="D1385" s="39">
        <f>D1386</f>
        <v>12265.369000000001</v>
      </c>
      <c r="E1385" s="389"/>
      <c r="F1385" s="389"/>
    </row>
    <row r="1386" spans="1:13" s="223" customFormat="1">
      <c r="A1386" s="199"/>
      <c r="B1386" s="181" t="s">
        <v>85</v>
      </c>
      <c r="C1386" s="130" t="s">
        <v>48</v>
      </c>
      <c r="D1386" s="39">
        <v>12265.369000000001</v>
      </c>
      <c r="E1386" s="389"/>
      <c r="F1386" s="389"/>
    </row>
    <row r="1387" spans="1:13" s="223" customFormat="1">
      <c r="A1387" s="11"/>
      <c r="B1387" s="181" t="s">
        <v>68</v>
      </c>
      <c r="C1387" s="132" t="s">
        <v>241</v>
      </c>
      <c r="D1387" s="39">
        <f>D1388+D1389+D1394</f>
        <v>103163.39899999999</v>
      </c>
      <c r="E1387" s="389"/>
      <c r="F1387" s="389"/>
    </row>
    <row r="1388" spans="1:13" s="223" customFormat="1" ht="14.45" customHeight="1">
      <c r="A1388" s="11"/>
      <c r="B1388" s="181" t="s">
        <v>9</v>
      </c>
      <c r="C1388" s="198" t="s">
        <v>242</v>
      </c>
      <c r="D1388" s="39">
        <v>142551.48499999999</v>
      </c>
      <c r="E1388" s="389"/>
      <c r="F1388" s="389"/>
    </row>
    <row r="1389" spans="1:13" s="223" customFormat="1">
      <c r="A1389" s="11"/>
      <c r="B1389" s="181" t="s">
        <v>27</v>
      </c>
      <c r="C1389" s="198" t="s">
        <v>243</v>
      </c>
      <c r="D1389" s="39">
        <f>D1390+D1391</f>
        <v>-18136.978999999999</v>
      </c>
      <c r="E1389" s="389"/>
      <c r="F1389" s="389"/>
    </row>
    <row r="1390" spans="1:13" s="134" customFormat="1">
      <c r="B1390" s="126" t="s">
        <v>85</v>
      </c>
      <c r="C1390" s="137" t="s">
        <v>244</v>
      </c>
      <c r="D1390" s="39">
        <v>29993.879000000001</v>
      </c>
      <c r="E1390" s="399"/>
      <c r="F1390" s="399"/>
    </row>
    <row r="1391" spans="1:13" s="223" customFormat="1" ht="14.45" customHeight="1">
      <c r="A1391" s="11"/>
      <c r="B1391" s="126" t="s">
        <v>49</v>
      </c>
      <c r="C1391" s="137" t="s">
        <v>245</v>
      </c>
      <c r="D1391" s="39">
        <v>-48130.858</v>
      </c>
      <c r="E1391" s="389"/>
      <c r="F1391" s="389"/>
    </row>
    <row r="1392" spans="1:13" s="199" customFormat="1">
      <c r="B1392" s="181"/>
      <c r="C1392" s="52" t="s">
        <v>35</v>
      </c>
      <c r="D1392" s="76"/>
      <c r="E1392" s="393"/>
      <c r="F1392" s="251"/>
      <c r="M1392" s="251"/>
    </row>
    <row r="1393" spans="1:13" s="223" customFormat="1">
      <c r="A1393" s="11"/>
      <c r="B1393" s="126" t="s">
        <v>95</v>
      </c>
      <c r="C1393" s="252" t="s">
        <v>578</v>
      </c>
      <c r="D1393" s="188">
        <v>47949.9</v>
      </c>
      <c r="E1393" s="389"/>
      <c r="F1393" s="389"/>
    </row>
    <row r="1394" spans="1:13" s="223" customFormat="1" ht="14.45" customHeight="1">
      <c r="A1394" s="199"/>
      <c r="B1394" s="181" t="s">
        <v>29</v>
      </c>
      <c r="C1394" s="198" t="s">
        <v>246</v>
      </c>
      <c r="D1394" s="189">
        <f>D1395</f>
        <v>-21251.107</v>
      </c>
      <c r="E1394" s="389"/>
      <c r="F1394" s="389"/>
    </row>
    <row r="1395" spans="1:13" s="223" customFormat="1">
      <c r="A1395" s="199"/>
      <c r="B1395" s="181" t="s">
        <v>141</v>
      </c>
      <c r="C1395" s="137" t="s">
        <v>245</v>
      </c>
      <c r="D1395" s="189">
        <v>-21251.107</v>
      </c>
      <c r="E1395" s="389"/>
      <c r="F1395" s="389"/>
    </row>
    <row r="1396" spans="1:13" s="223" customFormat="1" ht="14.45" customHeight="1">
      <c r="A1396" s="1"/>
      <c r="B1396" s="181" t="s">
        <v>271</v>
      </c>
      <c r="C1396" s="139" t="s">
        <v>248</v>
      </c>
      <c r="D1396" s="39">
        <f>D1372-D1379+D1387</f>
        <v>1677.9289999999892</v>
      </c>
      <c r="E1396" s="389"/>
      <c r="F1396" s="389"/>
    </row>
    <row r="1397" spans="1:13" s="223" customFormat="1">
      <c r="A1397" s="11"/>
      <c r="B1397" s="181" t="s">
        <v>109</v>
      </c>
      <c r="C1397" s="255" t="s">
        <v>113</v>
      </c>
      <c r="D1397" s="141">
        <v>-1677.9290000000001</v>
      </c>
      <c r="E1397" s="387">
        <f>D1396+D1397</f>
        <v>-1.0913936421275139E-11</v>
      </c>
      <c r="F1397" s="389"/>
    </row>
    <row r="1398" spans="1:13" s="1" customFormat="1" ht="15" customHeight="1">
      <c r="A1398" s="199"/>
      <c r="B1398" s="190"/>
      <c r="C1398" s="191"/>
      <c r="D1398" s="192"/>
      <c r="E1398" s="390"/>
      <c r="F1398" s="200"/>
      <c r="K1398" s="200"/>
      <c r="M1398" s="201"/>
    </row>
    <row r="1399" spans="1:13">
      <c r="B1399" s="12" t="s">
        <v>579</v>
      </c>
      <c r="C1399" s="272"/>
      <c r="E1399" s="391"/>
      <c r="F1399" s="392"/>
    </row>
    <row r="1400" spans="1:13">
      <c r="B1400" s="416" t="s">
        <v>2</v>
      </c>
      <c r="C1400" s="424" t="s">
        <v>296</v>
      </c>
      <c r="D1400" s="202" t="s">
        <v>4</v>
      </c>
      <c r="E1400" s="391"/>
      <c r="F1400" s="392"/>
    </row>
    <row r="1401" spans="1:13">
      <c r="B1401" s="417"/>
      <c r="C1401" s="425"/>
      <c r="D1401" s="203" t="s">
        <v>289</v>
      </c>
      <c r="E1401" s="391"/>
      <c r="F1401" s="392"/>
    </row>
    <row r="1402" spans="1:13">
      <c r="B1402" s="204"/>
      <c r="C1402" s="205"/>
      <c r="D1402" s="206" t="s">
        <v>6</v>
      </c>
      <c r="E1402" s="391"/>
      <c r="F1402" s="392"/>
    </row>
    <row r="1403" spans="1:13">
      <c r="B1403" s="179"/>
      <c r="C1403" s="207">
        <v>1</v>
      </c>
      <c r="D1403" s="122">
        <v>2</v>
      </c>
      <c r="E1403" s="391"/>
      <c r="F1403" s="392"/>
    </row>
    <row r="1404" spans="1:13" s="223" customFormat="1">
      <c r="A1404" s="199"/>
      <c r="B1404" s="181" t="s">
        <v>290</v>
      </c>
      <c r="C1404" s="161" t="s">
        <v>580</v>
      </c>
      <c r="D1404" s="141">
        <v>262768.484</v>
      </c>
      <c r="E1404" s="389"/>
      <c r="F1404" s="389"/>
    </row>
    <row r="1405" spans="1:13" s="223" customFormat="1">
      <c r="A1405" s="134"/>
      <c r="B1405" s="181" t="s">
        <v>312</v>
      </c>
      <c r="C1405" s="161" t="s">
        <v>581</v>
      </c>
      <c r="D1405" s="141">
        <v>7999.1660000000002</v>
      </c>
      <c r="E1405" s="389"/>
      <c r="F1405" s="389"/>
    </row>
    <row r="1406" spans="1:13" s="223" customFormat="1">
      <c r="A1406" s="134"/>
      <c r="B1406" s="181" t="s">
        <v>103</v>
      </c>
      <c r="C1406" s="161" t="s">
        <v>582</v>
      </c>
      <c r="D1406" s="141">
        <v>39238.508000000002</v>
      </c>
      <c r="E1406" s="389"/>
      <c r="F1406" s="389"/>
    </row>
    <row r="1407" spans="1:13" s="223" customFormat="1">
      <c r="A1407" s="199"/>
      <c r="B1407" s="181" t="s">
        <v>315</v>
      </c>
      <c r="C1407" s="161" t="s">
        <v>302</v>
      </c>
      <c r="D1407" s="141">
        <v>23972.531999999999</v>
      </c>
      <c r="E1407" s="389"/>
      <c r="F1407" s="389"/>
    </row>
    <row r="1408" spans="1:13" s="223" customFormat="1">
      <c r="A1408" s="199"/>
      <c r="B1408" s="181"/>
      <c r="C1408" s="161" t="s">
        <v>260</v>
      </c>
      <c r="D1408" s="141">
        <f>SUM(D1404:D1407)</f>
        <v>333978.69000000006</v>
      </c>
      <c r="E1408" s="387">
        <f>D1379-D1408</f>
        <v>0</v>
      </c>
      <c r="F1408" s="389"/>
    </row>
    <row r="1409" spans="1:13" s="199" customFormat="1" ht="17.25" customHeight="1">
      <c r="B1409" s="162"/>
      <c r="C1409" s="162"/>
      <c r="D1409" s="210"/>
      <c r="E1409" s="393"/>
      <c r="F1409" s="251"/>
      <c r="K1409" s="200"/>
      <c r="M1409" s="201"/>
    </row>
    <row r="1410" spans="1:13" ht="31.5" customHeight="1">
      <c r="B1410" s="431" t="s">
        <v>583</v>
      </c>
      <c r="C1410" s="432"/>
      <c r="E1410" s="391"/>
      <c r="F1410" s="392"/>
    </row>
    <row r="1411" spans="1:13">
      <c r="B1411" s="91" t="s">
        <v>2</v>
      </c>
      <c r="C1411" s="158" t="s">
        <v>3</v>
      </c>
      <c r="D1411" s="20" t="s">
        <v>4</v>
      </c>
      <c r="E1411" s="391"/>
      <c r="F1411" s="392"/>
    </row>
    <row r="1412" spans="1:13">
      <c r="B1412" s="102"/>
      <c r="C1412" s="187"/>
      <c r="D1412" s="22" t="s">
        <v>5</v>
      </c>
      <c r="E1412" s="391"/>
      <c r="F1412" s="392"/>
    </row>
    <row r="1413" spans="1:13">
      <c r="B1413" s="102"/>
      <c r="C1413" s="187"/>
      <c r="D1413" s="22" t="s">
        <v>6</v>
      </c>
      <c r="E1413" s="391"/>
      <c r="F1413" s="392"/>
    </row>
    <row r="1414" spans="1:13">
      <c r="B1414" s="179"/>
      <c r="C1414" s="180">
        <v>1</v>
      </c>
      <c r="D1414" s="122">
        <v>2</v>
      </c>
      <c r="E1414" s="391"/>
      <c r="F1414" s="392"/>
    </row>
    <row r="1415" spans="1:13" s="223" customFormat="1">
      <c r="A1415" s="199"/>
      <c r="B1415" s="54" t="s">
        <v>9</v>
      </c>
      <c r="C1415" s="161" t="s">
        <v>262</v>
      </c>
      <c r="D1415" s="141">
        <v>170430.89499999999</v>
      </c>
      <c r="E1415" s="389"/>
      <c r="F1415" s="389"/>
    </row>
    <row r="1416" spans="1:13" s="223" customFormat="1">
      <c r="A1416" s="199"/>
      <c r="B1416" s="54" t="s">
        <v>27</v>
      </c>
      <c r="C1416" s="161" t="s">
        <v>263</v>
      </c>
      <c r="D1416" s="141">
        <v>134429.16800000001</v>
      </c>
      <c r="E1416" s="389"/>
      <c r="F1416" s="389"/>
    </row>
    <row r="1417" spans="1:13" s="1" customFormat="1">
      <c r="A1417" s="199"/>
      <c r="B1417" s="162"/>
      <c r="C1417" s="162"/>
      <c r="D1417" s="163"/>
      <c r="E1417" s="390"/>
      <c r="F1417" s="200"/>
      <c r="K1417" s="200"/>
      <c r="M1417" s="201"/>
    </row>
    <row r="1418" spans="1:13">
      <c r="B1418" s="440" t="s">
        <v>584</v>
      </c>
      <c r="C1418" s="440"/>
      <c r="E1418" s="391"/>
      <c r="F1418" s="392"/>
    </row>
    <row r="1419" spans="1:13">
      <c r="B1419" s="17" t="s">
        <v>585</v>
      </c>
      <c r="C1419" s="302"/>
      <c r="E1419" s="391"/>
      <c r="F1419" s="392"/>
    </row>
    <row r="1420" spans="1:13">
      <c r="B1420" s="91" t="s">
        <v>2</v>
      </c>
      <c r="C1420" s="158" t="s">
        <v>3</v>
      </c>
      <c r="D1420" s="20" t="s">
        <v>4</v>
      </c>
      <c r="E1420" s="391"/>
      <c r="F1420" s="392"/>
    </row>
    <row r="1421" spans="1:13">
      <c r="B1421" s="102"/>
      <c r="C1421" s="187"/>
      <c r="D1421" s="22" t="s">
        <v>5</v>
      </c>
      <c r="E1421" s="391"/>
      <c r="F1421" s="392"/>
    </row>
    <row r="1422" spans="1:13">
      <c r="B1422" s="102"/>
      <c r="C1422" s="187"/>
      <c r="D1422" s="22" t="s">
        <v>6</v>
      </c>
      <c r="E1422" s="391"/>
      <c r="F1422" s="392"/>
    </row>
    <row r="1423" spans="1:13">
      <c r="B1423" s="179"/>
      <c r="C1423" s="180">
        <v>1</v>
      </c>
      <c r="D1423" s="122">
        <v>2</v>
      </c>
      <c r="E1423" s="391"/>
      <c r="F1423" s="392"/>
    </row>
    <row r="1424" spans="1:13" s="223" customFormat="1">
      <c r="A1424" s="199"/>
      <c r="B1424" s="181" t="s">
        <v>7</v>
      </c>
      <c r="C1424" s="132" t="s">
        <v>8</v>
      </c>
      <c r="D1424" s="39">
        <f>D1425+D1430</f>
        <v>46327.638999999996</v>
      </c>
      <c r="E1424" s="389"/>
      <c r="F1424" s="389"/>
    </row>
    <row r="1425" spans="1:6" s="223" customFormat="1">
      <c r="A1425" s="199"/>
      <c r="B1425" s="181" t="s">
        <v>9</v>
      </c>
      <c r="C1425" s="124" t="s">
        <v>230</v>
      </c>
      <c r="D1425" s="39">
        <f>SUM(D1426:D1429)</f>
        <v>46324.509999999995</v>
      </c>
      <c r="E1425" s="389"/>
      <c r="F1425" s="389"/>
    </row>
    <row r="1426" spans="1:6" s="223" customFormat="1">
      <c r="A1426" s="11"/>
      <c r="B1426" s="181" t="s">
        <v>11</v>
      </c>
      <c r="C1426" s="125" t="s">
        <v>266</v>
      </c>
      <c r="D1426" s="39">
        <v>23523.403999999999</v>
      </c>
      <c r="E1426" s="389"/>
      <c r="F1426" s="389"/>
    </row>
    <row r="1427" spans="1:6" s="223" customFormat="1" ht="14.45" customHeight="1">
      <c r="A1427" s="11"/>
      <c r="B1427" s="181" t="s">
        <v>13</v>
      </c>
      <c r="C1427" s="125" t="s">
        <v>267</v>
      </c>
      <c r="D1427" s="39">
        <v>1900.2550000000001</v>
      </c>
      <c r="E1427" s="389"/>
      <c r="F1427" s="389"/>
    </row>
    <row r="1428" spans="1:6" s="223" customFormat="1">
      <c r="A1428" s="11"/>
      <c r="B1428" s="181" t="s">
        <v>15</v>
      </c>
      <c r="C1428" s="125" t="s">
        <v>233</v>
      </c>
      <c r="D1428" s="39">
        <v>6849.5339999999997</v>
      </c>
      <c r="E1428" s="389"/>
      <c r="F1428" s="389"/>
    </row>
    <row r="1429" spans="1:6" s="223" customFormat="1">
      <c r="A1429" s="11"/>
      <c r="B1429" s="181" t="s">
        <v>17</v>
      </c>
      <c r="C1429" s="125" t="s">
        <v>234</v>
      </c>
      <c r="D1429" s="39">
        <v>14051.316999999999</v>
      </c>
      <c r="E1429" s="389"/>
      <c r="F1429" s="389"/>
    </row>
    <row r="1430" spans="1:6" s="19" customFormat="1">
      <c r="B1430" s="126" t="s">
        <v>27</v>
      </c>
      <c r="C1430" s="127" t="s">
        <v>30</v>
      </c>
      <c r="D1430" s="39">
        <v>3.129</v>
      </c>
      <c r="E1430" s="392"/>
      <c r="F1430" s="392"/>
    </row>
    <row r="1431" spans="1:6" s="223" customFormat="1">
      <c r="A1431" s="11"/>
      <c r="B1431" s="181" t="s">
        <v>32</v>
      </c>
      <c r="C1431" s="139" t="s">
        <v>282</v>
      </c>
      <c r="D1431" s="39">
        <f>D1432+D1442</f>
        <v>869961.28700000001</v>
      </c>
      <c r="E1431" s="389"/>
      <c r="F1431" s="389"/>
    </row>
    <row r="1432" spans="1:6" s="223" customFormat="1">
      <c r="A1432" s="199"/>
      <c r="B1432" s="181" t="s">
        <v>236</v>
      </c>
      <c r="C1432" s="129" t="s">
        <v>268</v>
      </c>
      <c r="D1432" s="39">
        <v>636111.77300000004</v>
      </c>
      <c r="E1432" s="389"/>
      <c r="F1432" s="389"/>
    </row>
    <row r="1433" spans="1:6" s="223" customFormat="1">
      <c r="A1433" s="199"/>
      <c r="B1433" s="181"/>
      <c r="C1433" s="125" t="s">
        <v>35</v>
      </c>
      <c r="D1433" s="39"/>
      <c r="E1433" s="389"/>
      <c r="F1433" s="389"/>
    </row>
    <row r="1434" spans="1:6" s="223" customFormat="1">
      <c r="A1434" s="199"/>
      <c r="B1434" s="181" t="s">
        <v>11</v>
      </c>
      <c r="C1434" s="125" t="s">
        <v>36</v>
      </c>
      <c r="D1434" s="39">
        <v>63269.042999999998</v>
      </c>
      <c r="E1434" s="389"/>
      <c r="F1434" s="389"/>
    </row>
    <row r="1435" spans="1:6" s="223" customFormat="1">
      <c r="A1435" s="11"/>
      <c r="B1435" s="181" t="s">
        <v>13</v>
      </c>
      <c r="C1435" s="219" t="s">
        <v>37</v>
      </c>
      <c r="D1435" s="39">
        <f>D1436</f>
        <v>533778.1</v>
      </c>
      <c r="E1435" s="389"/>
      <c r="F1435" s="389"/>
    </row>
    <row r="1436" spans="1:6" s="223" customFormat="1">
      <c r="A1436" s="11"/>
      <c r="B1436" s="181" t="s">
        <v>38</v>
      </c>
      <c r="C1436" s="220" t="s">
        <v>39</v>
      </c>
      <c r="D1436" s="39">
        <f>SUM(D1437:D1441)</f>
        <v>533778.1</v>
      </c>
      <c r="E1436" s="387">
        <v>4.0000000735744834E-3</v>
      </c>
      <c r="F1436" s="389"/>
    </row>
    <row r="1437" spans="1:6" s="223" customFormat="1">
      <c r="A1437" s="11"/>
      <c r="B1437" s="181" t="s">
        <v>586</v>
      </c>
      <c r="C1437" s="125" t="s">
        <v>587</v>
      </c>
      <c r="D1437" s="39">
        <v>194826.5</v>
      </c>
      <c r="E1437" s="389"/>
      <c r="F1437" s="389"/>
    </row>
    <row r="1438" spans="1:6" s="223" customFormat="1">
      <c r="A1438" s="11"/>
      <c r="B1438" s="181" t="s">
        <v>588</v>
      </c>
      <c r="C1438" s="125" t="s">
        <v>589</v>
      </c>
      <c r="D1438" s="39">
        <v>270794.59999999998</v>
      </c>
      <c r="E1438" s="389"/>
      <c r="F1438" s="389"/>
    </row>
    <row r="1439" spans="1:6" s="223" customFormat="1">
      <c r="A1439" s="11"/>
      <c r="B1439" s="181" t="s">
        <v>590</v>
      </c>
      <c r="C1439" s="125" t="s">
        <v>591</v>
      </c>
      <c r="D1439" s="39">
        <v>61330.8</v>
      </c>
      <c r="E1439" s="389"/>
      <c r="F1439" s="389"/>
    </row>
    <row r="1440" spans="1:6" s="223" customFormat="1">
      <c r="A1440" s="11"/>
      <c r="B1440" s="126" t="s">
        <v>592</v>
      </c>
      <c r="C1440" s="303" t="s">
        <v>593</v>
      </c>
      <c r="D1440" s="39">
        <v>4472.5</v>
      </c>
      <c r="E1440" s="389"/>
      <c r="F1440" s="389"/>
    </row>
    <row r="1441" spans="1:13" s="223" customFormat="1">
      <c r="A1441" s="11"/>
      <c r="B1441" s="126" t="s">
        <v>594</v>
      </c>
      <c r="C1441" s="303" t="s">
        <v>595</v>
      </c>
      <c r="D1441" s="39">
        <v>2353.6999999999998</v>
      </c>
      <c r="E1441" s="389"/>
      <c r="F1441" s="389"/>
    </row>
    <row r="1442" spans="1:13" s="223" customFormat="1">
      <c r="A1442" s="199"/>
      <c r="B1442" s="181" t="s">
        <v>237</v>
      </c>
      <c r="C1442" s="129" t="s">
        <v>269</v>
      </c>
      <c r="D1442" s="39">
        <f>D1443+D1444</f>
        <v>233849.514</v>
      </c>
      <c r="E1442" s="389"/>
      <c r="F1442" s="389"/>
    </row>
    <row r="1443" spans="1:13" s="223" customFormat="1" ht="14.45" customHeight="1">
      <c r="A1443" s="199"/>
      <c r="B1443" s="181" t="s">
        <v>85</v>
      </c>
      <c r="C1443" s="130" t="s">
        <v>48</v>
      </c>
      <c r="D1443" s="188">
        <v>9665.6569999999992</v>
      </c>
      <c r="E1443" s="389"/>
      <c r="F1443" s="389"/>
    </row>
    <row r="1444" spans="1:13" s="223" customFormat="1">
      <c r="A1444" s="1"/>
      <c r="B1444" s="181" t="s">
        <v>49</v>
      </c>
      <c r="C1444" s="304" t="s">
        <v>50</v>
      </c>
      <c r="D1444" s="39">
        <v>224183.85699999999</v>
      </c>
      <c r="E1444" s="400">
        <f>SUM(D1445:D1447)-D1444</f>
        <v>0</v>
      </c>
      <c r="F1444" s="389"/>
    </row>
    <row r="1445" spans="1:13" s="223" customFormat="1" ht="14.45" customHeight="1">
      <c r="A1445" s="11"/>
      <c r="B1445" s="181" t="s">
        <v>95</v>
      </c>
      <c r="C1445" s="125" t="s">
        <v>589</v>
      </c>
      <c r="D1445" s="188">
        <v>153852.53599999999</v>
      </c>
      <c r="E1445" s="389"/>
      <c r="F1445" s="389"/>
    </row>
    <row r="1446" spans="1:13" s="223" customFormat="1">
      <c r="A1446" s="11"/>
      <c r="B1446" s="181" t="s">
        <v>97</v>
      </c>
      <c r="C1446" s="125" t="s">
        <v>587</v>
      </c>
      <c r="D1446" s="188">
        <v>41084.321000000004</v>
      </c>
      <c r="E1446" s="389"/>
      <c r="F1446" s="389"/>
    </row>
    <row r="1447" spans="1:13" s="223" customFormat="1" ht="14.45" customHeight="1">
      <c r="A1447" s="11"/>
      <c r="B1447" s="181" t="s">
        <v>99</v>
      </c>
      <c r="C1447" s="125" t="s">
        <v>596</v>
      </c>
      <c r="D1447" s="188">
        <v>29247</v>
      </c>
      <c r="E1447" s="389"/>
      <c r="F1447" s="389"/>
    </row>
    <row r="1448" spans="1:13" s="223" customFormat="1">
      <c r="A1448" s="11"/>
      <c r="B1448" s="181" t="s">
        <v>68</v>
      </c>
      <c r="C1448" s="132" t="s">
        <v>241</v>
      </c>
      <c r="D1448" s="39">
        <f>D1449+D1450+D1455</f>
        <v>906062.321</v>
      </c>
      <c r="E1448" s="389"/>
      <c r="F1448" s="389"/>
    </row>
    <row r="1449" spans="1:13" s="223" customFormat="1" ht="14.45" customHeight="1">
      <c r="A1449" s="11"/>
      <c r="B1449" s="181" t="s">
        <v>9</v>
      </c>
      <c r="C1449" s="198" t="s">
        <v>242</v>
      </c>
      <c r="D1449" s="39">
        <v>776970.82</v>
      </c>
      <c r="E1449" s="389"/>
      <c r="F1449" s="389"/>
    </row>
    <row r="1450" spans="1:13" s="223" customFormat="1">
      <c r="A1450" s="11"/>
      <c r="B1450" s="181" t="s">
        <v>27</v>
      </c>
      <c r="C1450" s="198" t="s">
        <v>243</v>
      </c>
      <c r="D1450" s="39">
        <f>D1451+D1454</f>
        <v>125169.00499999999</v>
      </c>
      <c r="E1450" s="389"/>
      <c r="F1450" s="389"/>
    </row>
    <row r="1451" spans="1:13" s="223" customFormat="1">
      <c r="A1451" s="199"/>
      <c r="B1451" s="181" t="s">
        <v>85</v>
      </c>
      <c r="C1451" s="137" t="s">
        <v>244</v>
      </c>
      <c r="D1451" s="39">
        <v>125272.30499999999</v>
      </c>
      <c r="E1451" s="389"/>
      <c r="F1451" s="389"/>
    </row>
    <row r="1452" spans="1:13" s="199" customFormat="1">
      <c r="B1452" s="181"/>
      <c r="C1452" s="52" t="s">
        <v>35</v>
      </c>
      <c r="D1452" s="76"/>
      <c r="E1452" s="393"/>
      <c r="F1452" s="251"/>
      <c r="M1452" s="251"/>
    </row>
    <row r="1453" spans="1:13" s="223" customFormat="1">
      <c r="A1453" s="199"/>
      <c r="B1453" s="181" t="s">
        <v>87</v>
      </c>
      <c r="C1453" s="252" t="s">
        <v>424</v>
      </c>
      <c r="D1453" s="188">
        <v>37.667999999999999</v>
      </c>
      <c r="E1453" s="389"/>
      <c r="F1453" s="389"/>
    </row>
    <row r="1454" spans="1:13" s="134" customFormat="1">
      <c r="B1454" s="126" t="s">
        <v>49</v>
      </c>
      <c r="C1454" s="137" t="s">
        <v>245</v>
      </c>
      <c r="D1454" s="39">
        <v>-103.3</v>
      </c>
      <c r="E1454" s="399"/>
      <c r="F1454" s="399"/>
    </row>
    <row r="1455" spans="1:13" s="223" customFormat="1" ht="14.45" customHeight="1">
      <c r="A1455" s="199"/>
      <c r="B1455" s="181" t="s">
        <v>29</v>
      </c>
      <c r="C1455" s="198" t="s">
        <v>246</v>
      </c>
      <c r="D1455" s="189">
        <f>D1456</f>
        <v>3922.4960000000001</v>
      </c>
      <c r="E1455" s="389"/>
      <c r="F1455" s="389"/>
    </row>
    <row r="1456" spans="1:13" s="223" customFormat="1">
      <c r="A1456" s="134"/>
      <c r="B1456" s="181" t="s">
        <v>141</v>
      </c>
      <c r="C1456" s="137" t="s">
        <v>245</v>
      </c>
      <c r="D1456" s="189">
        <v>3922.4960000000001</v>
      </c>
      <c r="E1456" s="389"/>
      <c r="F1456" s="389"/>
    </row>
    <row r="1457" spans="1:6" s="223" customFormat="1">
      <c r="A1457" s="228"/>
      <c r="B1457" s="181" t="s">
        <v>271</v>
      </c>
      <c r="C1457" s="139" t="s">
        <v>248</v>
      </c>
      <c r="D1457" s="305">
        <f>D1424-D1431+D1448</f>
        <v>82428.672999999952</v>
      </c>
      <c r="E1457" s="389"/>
      <c r="F1457" s="389"/>
    </row>
    <row r="1458" spans="1:6" s="223" customFormat="1">
      <c r="A1458" s="228"/>
      <c r="B1458" s="181" t="s">
        <v>109</v>
      </c>
      <c r="C1458" s="139" t="s">
        <v>113</v>
      </c>
      <c r="D1458" s="306">
        <v>-82428.672999999995</v>
      </c>
      <c r="E1458" s="387">
        <f>D1457+D1458</f>
        <v>0</v>
      </c>
      <c r="F1458" s="389"/>
    </row>
    <row r="1459" spans="1:6" s="199" customFormat="1">
      <c r="B1459" s="190"/>
      <c r="C1459" s="191"/>
      <c r="D1459" s="192"/>
      <c r="E1459" s="393"/>
      <c r="F1459" s="251"/>
    </row>
    <row r="1460" spans="1:6">
      <c r="B1460" s="12" t="s">
        <v>597</v>
      </c>
      <c r="C1460" s="272"/>
      <c r="E1460" s="391"/>
      <c r="F1460" s="392"/>
    </row>
    <row r="1461" spans="1:6">
      <c r="B1461" s="416" t="s">
        <v>2</v>
      </c>
      <c r="C1461" s="424" t="s">
        <v>296</v>
      </c>
      <c r="D1461" s="202" t="s">
        <v>4</v>
      </c>
      <c r="E1461" s="391"/>
      <c r="F1461" s="392"/>
    </row>
    <row r="1462" spans="1:6">
      <c r="B1462" s="417"/>
      <c r="C1462" s="425"/>
      <c r="D1462" s="203" t="s">
        <v>289</v>
      </c>
      <c r="E1462" s="391"/>
      <c r="F1462" s="392"/>
    </row>
    <row r="1463" spans="1:6">
      <c r="B1463" s="204"/>
      <c r="C1463" s="205"/>
      <c r="D1463" s="206" t="s">
        <v>6</v>
      </c>
      <c r="E1463" s="391"/>
      <c r="F1463" s="392"/>
    </row>
    <row r="1464" spans="1:6">
      <c r="B1464" s="179"/>
      <c r="C1464" s="207">
        <v>1</v>
      </c>
      <c r="D1464" s="122">
        <v>2</v>
      </c>
      <c r="E1464" s="391"/>
      <c r="F1464" s="392"/>
    </row>
    <row r="1465" spans="1:6" s="223" customFormat="1">
      <c r="A1465" s="199"/>
      <c r="B1465" s="181" t="s">
        <v>290</v>
      </c>
      <c r="C1465" s="161" t="s">
        <v>598</v>
      </c>
      <c r="D1465" s="141">
        <v>769241.17099999997</v>
      </c>
      <c r="E1465" s="389"/>
      <c r="F1465" s="389"/>
    </row>
    <row r="1466" spans="1:6" s="223" customFormat="1">
      <c r="A1466" s="199"/>
      <c r="B1466" s="181" t="s">
        <v>312</v>
      </c>
      <c r="C1466" s="161" t="s">
        <v>599</v>
      </c>
      <c r="D1466" s="141">
        <v>62583.360000000001</v>
      </c>
      <c r="E1466" s="389"/>
      <c r="F1466" s="389"/>
    </row>
    <row r="1467" spans="1:6" s="223" customFormat="1">
      <c r="A1467" s="199"/>
      <c r="B1467" s="181" t="s">
        <v>103</v>
      </c>
      <c r="C1467" s="161" t="s">
        <v>600</v>
      </c>
      <c r="D1467" s="141">
        <v>38136.756000000001</v>
      </c>
      <c r="E1467" s="389"/>
      <c r="F1467" s="389"/>
    </row>
    <row r="1468" spans="1:6" s="223" customFormat="1">
      <c r="A1468" s="199"/>
      <c r="B1468" s="181"/>
      <c r="C1468" s="161" t="s">
        <v>260</v>
      </c>
      <c r="D1468" s="141">
        <f>SUM(D1465:D1467)</f>
        <v>869961.28700000001</v>
      </c>
      <c r="E1468" s="387">
        <f>D1431-D1468</f>
        <v>0</v>
      </c>
      <c r="F1468" s="389"/>
    </row>
    <row r="1469" spans="1:6" s="1" customFormat="1">
      <c r="A1469" s="199"/>
      <c r="B1469" s="162"/>
      <c r="C1469" s="162"/>
      <c r="D1469" s="210"/>
      <c r="E1469" s="390"/>
      <c r="F1469" s="200"/>
    </row>
    <row r="1470" spans="1:6" ht="49.5" customHeight="1">
      <c r="B1470" s="426" t="s">
        <v>601</v>
      </c>
      <c r="C1470" s="427"/>
      <c r="E1470" s="391"/>
      <c r="F1470" s="392"/>
    </row>
    <row r="1471" spans="1:6">
      <c r="B1471" s="91" t="s">
        <v>2</v>
      </c>
      <c r="C1471" s="158" t="s">
        <v>3</v>
      </c>
      <c r="D1471" s="20" t="s">
        <v>4</v>
      </c>
      <c r="E1471" s="391"/>
      <c r="F1471" s="392"/>
    </row>
    <row r="1472" spans="1:6">
      <c r="B1472" s="102"/>
      <c r="C1472" s="187"/>
      <c r="D1472" s="22" t="s">
        <v>5</v>
      </c>
      <c r="E1472" s="391"/>
      <c r="F1472" s="392"/>
    </row>
    <row r="1473" spans="1:13">
      <c r="B1473" s="102"/>
      <c r="C1473" s="187"/>
      <c r="D1473" s="22" t="s">
        <v>6</v>
      </c>
      <c r="E1473" s="391"/>
      <c r="F1473" s="392"/>
    </row>
    <row r="1474" spans="1:13">
      <c r="B1474" s="179"/>
      <c r="C1474" s="180">
        <v>1</v>
      </c>
      <c r="D1474" s="122">
        <v>2</v>
      </c>
      <c r="E1474" s="391"/>
      <c r="F1474" s="392"/>
    </row>
    <row r="1475" spans="1:13" s="223" customFormat="1">
      <c r="A1475" s="134"/>
      <c r="B1475" s="54" t="s">
        <v>9</v>
      </c>
      <c r="C1475" s="161" t="s">
        <v>262</v>
      </c>
      <c r="D1475" s="141">
        <v>808700.52800000005</v>
      </c>
      <c r="E1475" s="389"/>
      <c r="F1475" s="389"/>
    </row>
    <row r="1476" spans="1:13" s="223" customFormat="1">
      <c r="A1476" s="134"/>
      <c r="B1476" s="54" t="s">
        <v>27</v>
      </c>
      <c r="C1476" s="161" t="s">
        <v>263</v>
      </c>
      <c r="D1476" s="141">
        <v>809316.32299999997</v>
      </c>
      <c r="E1476" s="389"/>
      <c r="F1476" s="389"/>
    </row>
    <row r="1477" spans="1:13" s="1" customFormat="1">
      <c r="A1477" s="199"/>
      <c r="B1477" s="162"/>
      <c r="C1477" s="162"/>
      <c r="D1477" s="163"/>
      <c r="E1477" s="390"/>
      <c r="F1477" s="200"/>
    </row>
    <row r="1478" spans="1:13" s="213" customFormat="1">
      <c r="A1478" s="1"/>
      <c r="B1478" s="216" t="s">
        <v>602</v>
      </c>
      <c r="C1478" s="197"/>
      <c r="D1478" s="163"/>
      <c r="E1478" s="401"/>
      <c r="F1478" s="402"/>
      <c r="K1478" s="214"/>
      <c r="L1478" s="215"/>
      <c r="M1478" s="215"/>
    </row>
    <row r="1479" spans="1:13">
      <c r="B1479" s="17" t="s">
        <v>603</v>
      </c>
      <c r="C1479" s="272"/>
      <c r="E1479" s="391"/>
      <c r="F1479" s="392"/>
    </row>
    <row r="1480" spans="1:13">
      <c r="B1480" s="91" t="s">
        <v>2</v>
      </c>
      <c r="C1480" s="158" t="s">
        <v>3</v>
      </c>
      <c r="D1480" s="20" t="s">
        <v>4</v>
      </c>
      <c r="E1480" s="391"/>
      <c r="F1480" s="392"/>
    </row>
    <row r="1481" spans="1:13">
      <c r="B1481" s="102"/>
      <c r="C1481" s="187"/>
      <c r="D1481" s="22" t="s">
        <v>5</v>
      </c>
      <c r="E1481" s="391"/>
      <c r="F1481" s="392"/>
    </row>
    <row r="1482" spans="1:13">
      <c r="B1482" s="102"/>
      <c r="C1482" s="187"/>
      <c r="D1482" s="22" t="s">
        <v>6</v>
      </c>
      <c r="E1482" s="391"/>
      <c r="F1482" s="392"/>
    </row>
    <row r="1483" spans="1:13">
      <c r="B1483" s="179"/>
      <c r="C1483" s="180">
        <v>1</v>
      </c>
      <c r="D1483" s="122">
        <v>2</v>
      </c>
      <c r="E1483" s="391"/>
      <c r="F1483" s="392"/>
    </row>
    <row r="1484" spans="1:13" ht="15" customHeight="1">
      <c r="B1484" s="181" t="s">
        <v>7</v>
      </c>
      <c r="C1484" s="132" t="s">
        <v>8</v>
      </c>
      <c r="D1484" s="39">
        <f>D1485</f>
        <v>106.977</v>
      </c>
      <c r="E1484" s="392"/>
      <c r="F1484" s="392"/>
    </row>
    <row r="1485" spans="1:13" s="134" customFormat="1">
      <c r="B1485" s="65" t="s">
        <v>9</v>
      </c>
      <c r="C1485" s="124" t="s">
        <v>230</v>
      </c>
      <c r="D1485" s="39">
        <f>SUM(D1486:D1488)</f>
        <v>106.977</v>
      </c>
      <c r="E1485" s="399"/>
      <c r="F1485" s="399"/>
    </row>
    <row r="1486" spans="1:13" s="134" customFormat="1">
      <c r="B1486" s="54" t="s">
        <v>11</v>
      </c>
      <c r="C1486" s="125" t="s">
        <v>267</v>
      </c>
      <c r="D1486" s="39">
        <v>-0.3</v>
      </c>
      <c r="E1486" s="399"/>
      <c r="F1486" s="399"/>
    </row>
    <row r="1487" spans="1:13" s="134" customFormat="1">
      <c r="B1487" s="54" t="s">
        <v>13</v>
      </c>
      <c r="C1487" s="125" t="s">
        <v>233</v>
      </c>
      <c r="D1487" s="39">
        <v>94.087000000000003</v>
      </c>
      <c r="E1487" s="399"/>
      <c r="F1487" s="399"/>
    </row>
    <row r="1488" spans="1:13" s="134" customFormat="1">
      <c r="B1488" s="54" t="s">
        <v>15</v>
      </c>
      <c r="C1488" s="125" t="s">
        <v>234</v>
      </c>
      <c r="D1488" s="39">
        <v>13.19</v>
      </c>
      <c r="E1488" s="399"/>
      <c r="F1488" s="399"/>
    </row>
    <row r="1489" spans="1:13">
      <c r="B1489" s="181" t="s">
        <v>32</v>
      </c>
      <c r="C1489" s="139" t="s">
        <v>282</v>
      </c>
      <c r="D1489" s="39">
        <f>D1490+D1493</f>
        <v>68168.478999999992</v>
      </c>
      <c r="E1489" s="392"/>
      <c r="F1489" s="392"/>
    </row>
    <row r="1490" spans="1:13">
      <c r="A1490" s="199"/>
      <c r="B1490" s="181" t="s">
        <v>236</v>
      </c>
      <c r="C1490" s="129" t="s">
        <v>268</v>
      </c>
      <c r="D1490" s="39">
        <v>58834.99</v>
      </c>
      <c r="E1490" s="392"/>
      <c r="F1490" s="392"/>
    </row>
    <row r="1491" spans="1:13">
      <c r="A1491" s="199"/>
      <c r="B1491" s="181"/>
      <c r="C1491" s="125" t="s">
        <v>35</v>
      </c>
      <c r="D1491" s="39"/>
      <c r="E1491" s="392"/>
      <c r="F1491" s="392"/>
    </row>
    <row r="1492" spans="1:13">
      <c r="A1492" s="199"/>
      <c r="B1492" s="181" t="s">
        <v>11</v>
      </c>
      <c r="C1492" s="125" t="s">
        <v>36</v>
      </c>
      <c r="D1492" s="39">
        <v>23515.186000000002</v>
      </c>
      <c r="E1492" s="392"/>
      <c r="F1492" s="392"/>
    </row>
    <row r="1493" spans="1:13">
      <c r="A1493" s="199"/>
      <c r="B1493" s="181" t="s">
        <v>237</v>
      </c>
      <c r="C1493" s="129" t="s">
        <v>269</v>
      </c>
      <c r="D1493" s="39">
        <f>D1494</f>
        <v>9333.4889999999996</v>
      </c>
      <c r="E1493" s="392"/>
      <c r="F1493" s="392"/>
    </row>
    <row r="1494" spans="1:13">
      <c r="B1494" s="181" t="s">
        <v>85</v>
      </c>
      <c r="C1494" s="130" t="s">
        <v>48</v>
      </c>
      <c r="D1494" s="188">
        <v>9333.4889999999996</v>
      </c>
      <c r="E1494" s="392"/>
      <c r="F1494" s="392"/>
    </row>
    <row r="1495" spans="1:13">
      <c r="B1495" s="181" t="s">
        <v>68</v>
      </c>
      <c r="C1495" s="132" t="s">
        <v>241</v>
      </c>
      <c r="D1495" s="39">
        <f>D1496+D1497+D1500</f>
        <v>68795.733999999997</v>
      </c>
      <c r="E1495" s="392"/>
      <c r="F1495" s="392"/>
    </row>
    <row r="1496" spans="1:13">
      <c r="B1496" s="181" t="s">
        <v>9</v>
      </c>
      <c r="C1496" s="198" t="s">
        <v>242</v>
      </c>
      <c r="D1496" s="39">
        <v>39544.853999999999</v>
      </c>
      <c r="E1496" s="392"/>
      <c r="F1496" s="392"/>
    </row>
    <row r="1497" spans="1:13">
      <c r="B1497" s="181" t="s">
        <v>237</v>
      </c>
      <c r="C1497" s="198" t="s">
        <v>243</v>
      </c>
      <c r="D1497" s="189">
        <f>D1498+D1499</f>
        <v>33981.82</v>
      </c>
      <c r="E1497" s="392"/>
      <c r="F1497" s="392"/>
    </row>
    <row r="1498" spans="1:13">
      <c r="B1498" s="181" t="s">
        <v>85</v>
      </c>
      <c r="C1498" s="137" t="s">
        <v>244</v>
      </c>
      <c r="D1498" s="189">
        <v>38335.9</v>
      </c>
      <c r="E1498" s="392"/>
      <c r="F1498" s="392"/>
    </row>
    <row r="1499" spans="1:13" s="134" customFormat="1">
      <c r="B1499" s="126" t="s">
        <v>49</v>
      </c>
      <c r="C1499" s="137" t="s">
        <v>245</v>
      </c>
      <c r="D1499" s="39">
        <v>-4354.08</v>
      </c>
      <c r="E1499" s="399"/>
      <c r="F1499" s="399"/>
    </row>
    <row r="1500" spans="1:13" s="134" customFormat="1">
      <c r="B1500" s="138" t="s">
        <v>29</v>
      </c>
      <c r="C1500" s="136" t="s">
        <v>246</v>
      </c>
      <c r="D1500" s="39">
        <f>D1501</f>
        <v>-4730.9399999999996</v>
      </c>
      <c r="E1500" s="399"/>
      <c r="F1500" s="399"/>
    </row>
    <row r="1501" spans="1:13" s="134" customFormat="1">
      <c r="B1501" s="126" t="s">
        <v>141</v>
      </c>
      <c r="C1501" s="137" t="s">
        <v>245</v>
      </c>
      <c r="D1501" s="39">
        <v>-4730.9399999999996</v>
      </c>
      <c r="E1501" s="399"/>
      <c r="F1501" s="399"/>
    </row>
    <row r="1502" spans="1:13">
      <c r="A1502" s="199"/>
      <c r="B1502" s="181" t="s">
        <v>271</v>
      </c>
      <c r="C1502" s="139" t="s">
        <v>248</v>
      </c>
      <c r="D1502" s="39">
        <f>D1484-D1489+D1495</f>
        <v>734.23200000000361</v>
      </c>
      <c r="E1502" s="392"/>
      <c r="F1502" s="392"/>
    </row>
    <row r="1503" spans="1:13">
      <c r="A1503" s="199"/>
      <c r="B1503" s="181" t="s">
        <v>109</v>
      </c>
      <c r="C1503" s="139" t="s">
        <v>113</v>
      </c>
      <c r="D1503" s="141">
        <v>-734.23199999999997</v>
      </c>
      <c r="E1503" s="388">
        <f>D1502+D1503</f>
        <v>3.637978807091713E-12</v>
      </c>
      <c r="F1503" s="392"/>
    </row>
    <row r="1504" spans="1:13" s="199" customFormat="1">
      <c r="B1504" s="190"/>
      <c r="C1504" s="191"/>
      <c r="D1504" s="192"/>
      <c r="E1504" s="393"/>
      <c r="F1504" s="251"/>
      <c r="K1504" s="200"/>
      <c r="M1504" s="201"/>
    </row>
    <row r="1505" spans="1:13">
      <c r="B1505" s="12" t="s">
        <v>604</v>
      </c>
      <c r="C1505" s="272"/>
      <c r="E1505" s="391"/>
      <c r="F1505" s="392"/>
    </row>
    <row r="1506" spans="1:13" ht="15.75" customHeight="1">
      <c r="B1506" s="416" t="s">
        <v>2</v>
      </c>
      <c r="C1506" s="424" t="s">
        <v>296</v>
      </c>
      <c r="D1506" s="444" t="s">
        <v>605</v>
      </c>
      <c r="E1506" s="391"/>
      <c r="F1506" s="392"/>
    </row>
    <row r="1507" spans="1:13">
      <c r="B1507" s="417"/>
      <c r="C1507" s="425"/>
      <c r="D1507" s="445"/>
      <c r="E1507" s="391"/>
      <c r="F1507" s="392"/>
    </row>
    <row r="1508" spans="1:13">
      <c r="B1508" s="204"/>
      <c r="C1508" s="205"/>
      <c r="D1508" s="22" t="s">
        <v>6</v>
      </c>
      <c r="E1508" s="391"/>
      <c r="F1508" s="392"/>
    </row>
    <row r="1509" spans="1:13">
      <c r="B1509" s="179"/>
      <c r="C1509" s="207">
        <v>1</v>
      </c>
      <c r="D1509" s="122">
        <v>2</v>
      </c>
      <c r="E1509" s="391"/>
      <c r="F1509" s="392"/>
    </row>
    <row r="1510" spans="1:13">
      <c r="B1510" s="181" t="s">
        <v>290</v>
      </c>
      <c r="C1510" s="307" t="s">
        <v>606</v>
      </c>
      <c r="D1510" s="308">
        <f>D1489</f>
        <v>68168.478999999992</v>
      </c>
      <c r="E1510" s="392"/>
      <c r="F1510" s="392"/>
    </row>
    <row r="1511" spans="1:13">
      <c r="B1511" s="181"/>
      <c r="C1511" s="161" t="s">
        <v>260</v>
      </c>
      <c r="D1511" s="141">
        <f>D1510</f>
        <v>68168.478999999992</v>
      </c>
      <c r="E1511" s="388">
        <f>D1489-D1511</f>
        <v>0</v>
      </c>
      <c r="F1511" s="392"/>
    </row>
    <row r="1512" spans="1:13" s="199" customFormat="1">
      <c r="B1512" s="162"/>
      <c r="C1512" s="162"/>
      <c r="D1512" s="210"/>
      <c r="E1512" s="393"/>
      <c r="F1512" s="251"/>
      <c r="K1512" s="200"/>
      <c r="M1512" s="201"/>
    </row>
    <row r="1513" spans="1:13" ht="30" customHeight="1">
      <c r="B1513" s="431" t="s">
        <v>607</v>
      </c>
      <c r="C1513" s="432"/>
      <c r="E1513" s="391"/>
      <c r="F1513" s="392"/>
    </row>
    <row r="1514" spans="1:13">
      <c r="B1514" s="91" t="s">
        <v>2</v>
      </c>
      <c r="C1514" s="158" t="s">
        <v>3</v>
      </c>
      <c r="D1514" s="20" t="s">
        <v>4</v>
      </c>
      <c r="E1514" s="391"/>
      <c r="F1514" s="392"/>
    </row>
    <row r="1515" spans="1:13">
      <c r="B1515" s="102"/>
      <c r="C1515" s="187"/>
      <c r="D1515" s="22" t="s">
        <v>5</v>
      </c>
      <c r="E1515" s="391"/>
      <c r="F1515" s="392"/>
    </row>
    <row r="1516" spans="1:13">
      <c r="B1516" s="102"/>
      <c r="C1516" s="187"/>
      <c r="D1516" s="22" t="s">
        <v>6</v>
      </c>
      <c r="E1516" s="391"/>
      <c r="F1516" s="392"/>
    </row>
    <row r="1517" spans="1:13">
      <c r="B1517" s="179"/>
      <c r="C1517" s="180">
        <v>1</v>
      </c>
      <c r="D1517" s="122">
        <v>2</v>
      </c>
      <c r="E1517" s="391"/>
      <c r="F1517" s="392"/>
    </row>
    <row r="1518" spans="1:13">
      <c r="A1518" s="199"/>
      <c r="B1518" s="54" t="s">
        <v>9</v>
      </c>
      <c r="C1518" s="161" t="s">
        <v>262</v>
      </c>
      <c r="D1518" s="141">
        <v>91824.119000000006</v>
      </c>
      <c r="E1518" s="392"/>
      <c r="F1518" s="392"/>
    </row>
    <row r="1519" spans="1:13">
      <c r="A1519" s="199"/>
      <c r="B1519" s="54" t="s">
        <v>27</v>
      </c>
      <c r="C1519" s="161" t="s">
        <v>263</v>
      </c>
      <c r="D1519" s="141">
        <v>47536.35</v>
      </c>
      <c r="E1519" s="392"/>
      <c r="F1519" s="392"/>
    </row>
    <row r="1520" spans="1:13" s="199" customFormat="1">
      <c r="B1520" s="309"/>
      <c r="C1520" s="162"/>
      <c r="D1520" s="210"/>
      <c r="E1520" s="393"/>
      <c r="F1520" s="251"/>
      <c r="K1520" s="200"/>
      <c r="M1520" s="201"/>
    </row>
    <row r="1521" spans="1:6">
      <c r="B1521" s="216" t="s">
        <v>608</v>
      </c>
      <c r="C1521" s="310"/>
      <c r="D1521" s="311"/>
      <c r="E1521" s="391"/>
      <c r="F1521" s="392"/>
    </row>
    <row r="1522" spans="1:6">
      <c r="B1522" s="17" t="s">
        <v>609</v>
      </c>
      <c r="C1522" s="272"/>
      <c r="E1522" s="391"/>
      <c r="F1522" s="392"/>
    </row>
    <row r="1523" spans="1:6">
      <c r="B1523" s="91" t="s">
        <v>2</v>
      </c>
      <c r="C1523" s="158" t="s">
        <v>3</v>
      </c>
      <c r="D1523" s="20" t="s">
        <v>4</v>
      </c>
      <c r="E1523" s="391"/>
      <c r="F1523" s="392"/>
    </row>
    <row r="1524" spans="1:6">
      <c r="B1524" s="102"/>
      <c r="C1524" s="187"/>
      <c r="D1524" s="22" t="s">
        <v>5</v>
      </c>
      <c r="E1524" s="391"/>
      <c r="F1524" s="392"/>
    </row>
    <row r="1525" spans="1:6">
      <c r="B1525" s="102"/>
      <c r="C1525" s="187"/>
      <c r="D1525" s="22" t="s">
        <v>6</v>
      </c>
      <c r="E1525" s="391"/>
      <c r="F1525" s="392"/>
    </row>
    <row r="1526" spans="1:6">
      <c r="B1526" s="179"/>
      <c r="C1526" s="180">
        <v>1</v>
      </c>
      <c r="D1526" s="122">
        <v>2</v>
      </c>
      <c r="E1526" s="391"/>
      <c r="F1526" s="392"/>
    </row>
    <row r="1527" spans="1:6" ht="15" customHeight="1">
      <c r="A1527" s="199"/>
      <c r="B1527" s="181" t="s">
        <v>7</v>
      </c>
      <c r="C1527" s="132" t="s">
        <v>8</v>
      </c>
      <c r="D1527" s="39">
        <f>D1528+D1532</f>
        <v>38559.985999999997</v>
      </c>
      <c r="E1527" s="392"/>
      <c r="F1527" s="392"/>
    </row>
    <row r="1528" spans="1:6">
      <c r="A1528" s="199"/>
      <c r="B1528" s="181" t="s">
        <v>9</v>
      </c>
      <c r="C1528" s="124" t="s">
        <v>230</v>
      </c>
      <c r="D1528" s="39">
        <f>SUM(D1529:D1531)</f>
        <v>38536.521999999997</v>
      </c>
      <c r="E1528" s="392"/>
      <c r="F1528" s="392"/>
    </row>
    <row r="1529" spans="1:6">
      <c r="A1529" s="134"/>
      <c r="B1529" s="181" t="s">
        <v>11</v>
      </c>
      <c r="C1529" s="125" t="s">
        <v>267</v>
      </c>
      <c r="D1529" s="39">
        <v>38693.097000000002</v>
      </c>
      <c r="E1529" s="392"/>
      <c r="F1529" s="392"/>
    </row>
    <row r="1530" spans="1:6" s="134" customFormat="1">
      <c r="B1530" s="54" t="s">
        <v>13</v>
      </c>
      <c r="C1530" s="125" t="s">
        <v>233</v>
      </c>
      <c r="D1530" s="39">
        <v>46.726999999999997</v>
      </c>
      <c r="E1530" s="399"/>
      <c r="F1530" s="399"/>
    </row>
    <row r="1531" spans="1:6">
      <c r="A1531" s="134"/>
      <c r="B1531" s="54" t="s">
        <v>15</v>
      </c>
      <c r="C1531" s="125" t="s">
        <v>234</v>
      </c>
      <c r="D1531" s="39">
        <v>-203.30199999999999</v>
      </c>
      <c r="E1531" s="392"/>
      <c r="F1531" s="392"/>
    </row>
    <row r="1532" spans="1:6" s="19" customFormat="1">
      <c r="B1532" s="126" t="s">
        <v>27</v>
      </c>
      <c r="C1532" s="127" t="s">
        <v>30</v>
      </c>
      <c r="D1532" s="39">
        <v>23.463999999999999</v>
      </c>
      <c r="E1532" s="392"/>
      <c r="F1532" s="392"/>
    </row>
    <row r="1533" spans="1:6">
      <c r="A1533" s="134"/>
      <c r="B1533" s="181" t="s">
        <v>32</v>
      </c>
      <c r="C1533" s="139" t="s">
        <v>282</v>
      </c>
      <c r="D1533" s="39">
        <f>D1534+D1542</f>
        <v>131550.85800000001</v>
      </c>
      <c r="E1533" s="392"/>
      <c r="F1533" s="392"/>
    </row>
    <row r="1534" spans="1:6">
      <c r="A1534" s="134"/>
      <c r="B1534" s="181" t="s">
        <v>236</v>
      </c>
      <c r="C1534" s="129" t="s">
        <v>268</v>
      </c>
      <c r="D1534" s="39">
        <v>125039.69899999999</v>
      </c>
      <c r="E1534" s="392"/>
      <c r="F1534" s="392"/>
    </row>
    <row r="1535" spans="1:6">
      <c r="A1535" s="134"/>
      <c r="B1535" s="181"/>
      <c r="C1535" s="125" t="s">
        <v>35</v>
      </c>
      <c r="D1535" s="39"/>
      <c r="E1535" s="392"/>
      <c r="F1535" s="392"/>
    </row>
    <row r="1536" spans="1:6">
      <c r="A1536" s="199"/>
      <c r="B1536" s="181" t="s">
        <v>11</v>
      </c>
      <c r="C1536" s="125" t="s">
        <v>36</v>
      </c>
      <c r="D1536" s="39">
        <v>24716.114000000001</v>
      </c>
      <c r="E1536" s="392"/>
      <c r="F1536" s="392"/>
    </row>
    <row r="1537" spans="1:6">
      <c r="A1537" s="199"/>
      <c r="B1537" s="181" t="s">
        <v>72</v>
      </c>
      <c r="C1537" s="246" t="s">
        <v>449</v>
      </c>
      <c r="D1537" s="39">
        <v>8345.1910000000007</v>
      </c>
      <c r="E1537" s="392"/>
      <c r="F1537" s="392"/>
    </row>
    <row r="1538" spans="1:6">
      <c r="A1538" s="199"/>
      <c r="B1538" s="181" t="s">
        <v>13</v>
      </c>
      <c r="C1538" s="219" t="s">
        <v>37</v>
      </c>
      <c r="D1538" s="39">
        <f>D1539+D1540</f>
        <v>81311.654999999999</v>
      </c>
      <c r="E1538" s="392"/>
      <c r="F1538" s="392"/>
    </row>
    <row r="1539" spans="1:6">
      <c r="B1539" s="181" t="s">
        <v>38</v>
      </c>
      <c r="C1539" s="220" t="s">
        <v>39</v>
      </c>
      <c r="D1539" s="39">
        <v>180</v>
      </c>
      <c r="E1539" s="392"/>
      <c r="F1539" s="392"/>
    </row>
    <row r="1540" spans="1:6">
      <c r="B1540" s="181" t="s">
        <v>40</v>
      </c>
      <c r="C1540" s="220" t="s">
        <v>41</v>
      </c>
      <c r="D1540" s="39">
        <v>81131.654999999999</v>
      </c>
      <c r="E1540" s="392"/>
      <c r="F1540" s="392"/>
    </row>
    <row r="1541" spans="1:6">
      <c r="B1541" s="181" t="s">
        <v>15</v>
      </c>
      <c r="C1541" s="221" t="s">
        <v>45</v>
      </c>
      <c r="D1541" s="39">
        <v>11747.168</v>
      </c>
      <c r="E1541" s="392"/>
      <c r="F1541" s="392"/>
    </row>
    <row r="1542" spans="1:6">
      <c r="B1542" s="181" t="s">
        <v>237</v>
      </c>
      <c r="C1542" s="129" t="s">
        <v>269</v>
      </c>
      <c r="D1542" s="39">
        <f>D1543+D1544</f>
        <v>6511.1589999999997</v>
      </c>
      <c r="E1542" s="392"/>
      <c r="F1542" s="392"/>
    </row>
    <row r="1543" spans="1:6" ht="14.45" customHeight="1">
      <c r="B1543" s="181" t="s">
        <v>85</v>
      </c>
      <c r="C1543" s="130" t="s">
        <v>48</v>
      </c>
      <c r="D1543" s="188">
        <v>6028.0839999999998</v>
      </c>
      <c r="E1543" s="392"/>
      <c r="F1543" s="392"/>
    </row>
    <row r="1544" spans="1:6" ht="15" customHeight="1">
      <c r="A1544" s="199"/>
      <c r="B1544" s="181" t="s">
        <v>49</v>
      </c>
      <c r="C1544" s="130" t="s">
        <v>50</v>
      </c>
      <c r="D1544" s="188">
        <v>483.07499999999999</v>
      </c>
      <c r="E1544" s="392"/>
      <c r="F1544" s="392"/>
    </row>
    <row r="1545" spans="1:6" ht="15" customHeight="1">
      <c r="A1545" s="199"/>
      <c r="B1545" s="181" t="s">
        <v>68</v>
      </c>
      <c r="C1545" s="132" t="s">
        <v>241</v>
      </c>
      <c r="D1545" s="39">
        <f>D1546+D1547+D1550</f>
        <v>93187.98000000001</v>
      </c>
      <c r="E1545" s="392"/>
      <c r="F1545" s="392"/>
    </row>
    <row r="1546" spans="1:6" ht="15" customHeight="1">
      <c r="A1546" s="199"/>
      <c r="B1546" s="181" t="s">
        <v>9</v>
      </c>
      <c r="C1546" s="198" t="s">
        <v>242</v>
      </c>
      <c r="D1546" s="39">
        <v>96101.985000000001</v>
      </c>
      <c r="E1546" s="392"/>
      <c r="F1546" s="392"/>
    </row>
    <row r="1547" spans="1:6">
      <c r="A1547" s="199"/>
      <c r="B1547" s="181" t="s">
        <v>27</v>
      </c>
      <c r="C1547" s="198" t="s">
        <v>243</v>
      </c>
      <c r="D1547" s="39">
        <f>D1548+D1549</f>
        <v>-3163.6759999999995</v>
      </c>
      <c r="E1547" s="392"/>
      <c r="F1547" s="392"/>
    </row>
    <row r="1548" spans="1:6">
      <c r="B1548" s="181" t="s">
        <v>85</v>
      </c>
      <c r="C1548" s="137" t="s">
        <v>244</v>
      </c>
      <c r="D1548" s="39">
        <v>9535.0339999999997</v>
      </c>
      <c r="E1548" s="392"/>
      <c r="F1548" s="392"/>
    </row>
    <row r="1549" spans="1:6">
      <c r="B1549" s="181" t="s">
        <v>49</v>
      </c>
      <c r="C1549" s="137" t="s">
        <v>245</v>
      </c>
      <c r="D1549" s="39">
        <v>-12698.71</v>
      </c>
      <c r="E1549" s="392"/>
      <c r="F1549" s="392"/>
    </row>
    <row r="1550" spans="1:6" ht="14.45" customHeight="1">
      <c r="B1550" s="181" t="s">
        <v>29</v>
      </c>
      <c r="C1550" s="198" t="s">
        <v>246</v>
      </c>
      <c r="D1550" s="189">
        <f>D1551</f>
        <v>249.67099999999999</v>
      </c>
      <c r="E1550" s="392"/>
      <c r="F1550" s="392"/>
    </row>
    <row r="1551" spans="1:6">
      <c r="B1551" s="181" t="s">
        <v>141</v>
      </c>
      <c r="C1551" s="137" t="s">
        <v>245</v>
      </c>
      <c r="D1551" s="189">
        <v>249.67099999999999</v>
      </c>
      <c r="E1551" s="392"/>
      <c r="F1551" s="392"/>
    </row>
    <row r="1552" spans="1:6" ht="15" customHeight="1">
      <c r="B1552" s="181" t="s">
        <v>271</v>
      </c>
      <c r="C1552" s="139" t="s">
        <v>248</v>
      </c>
      <c r="D1552" s="39">
        <f>D1527-D1533+D1545</f>
        <v>197.10800000000745</v>
      </c>
      <c r="E1552" s="392"/>
      <c r="F1552" s="392"/>
    </row>
    <row r="1553" spans="1:13">
      <c r="A1553" s="199"/>
      <c r="B1553" s="181" t="s">
        <v>109</v>
      </c>
      <c r="C1553" s="139" t="s">
        <v>113</v>
      </c>
      <c r="D1553" s="141">
        <v>-197.108</v>
      </c>
      <c r="E1553" s="388">
        <f>D1552+D1553</f>
        <v>7.4464878707658499E-12</v>
      </c>
      <c r="F1553" s="392"/>
    </row>
    <row r="1554" spans="1:13" s="199" customFormat="1">
      <c r="B1554" s="190"/>
      <c r="C1554" s="191"/>
      <c r="D1554" s="192"/>
      <c r="E1554" s="393"/>
      <c r="F1554" s="251"/>
      <c r="K1554" s="200"/>
      <c r="M1554" s="201"/>
    </row>
    <row r="1555" spans="1:13">
      <c r="B1555" s="12" t="s">
        <v>610</v>
      </c>
      <c r="C1555" s="272"/>
      <c r="E1555" s="391"/>
      <c r="F1555" s="392"/>
    </row>
    <row r="1556" spans="1:13">
      <c r="B1556" s="416" t="s">
        <v>2</v>
      </c>
      <c r="C1556" s="424" t="s">
        <v>296</v>
      </c>
      <c r="D1556" s="202" t="s">
        <v>4</v>
      </c>
      <c r="E1556" s="391"/>
      <c r="F1556" s="392"/>
    </row>
    <row r="1557" spans="1:13">
      <c r="B1557" s="417"/>
      <c r="C1557" s="425"/>
      <c r="D1557" s="203" t="s">
        <v>289</v>
      </c>
      <c r="E1557" s="391"/>
      <c r="F1557" s="392"/>
    </row>
    <row r="1558" spans="1:13">
      <c r="B1558" s="204"/>
      <c r="C1558" s="205"/>
      <c r="D1558" s="206" t="s">
        <v>6</v>
      </c>
      <c r="E1558" s="391"/>
      <c r="F1558" s="392"/>
    </row>
    <row r="1559" spans="1:13">
      <c r="B1559" s="179"/>
      <c r="C1559" s="207">
        <v>1</v>
      </c>
      <c r="D1559" s="122">
        <v>2</v>
      </c>
      <c r="E1559" s="391"/>
      <c r="F1559" s="392"/>
    </row>
    <row r="1560" spans="1:13" s="223" customFormat="1">
      <c r="A1560" s="11"/>
      <c r="B1560" s="278" t="s">
        <v>9</v>
      </c>
      <c r="C1560" s="299" t="s">
        <v>611</v>
      </c>
      <c r="D1560" s="209">
        <v>27764.569</v>
      </c>
      <c r="E1560" s="389"/>
      <c r="F1560" s="389"/>
    </row>
    <row r="1561" spans="1:13" s="223" customFormat="1">
      <c r="A1561" s="11"/>
      <c r="B1561" s="278" t="s">
        <v>27</v>
      </c>
      <c r="C1561" s="299" t="s">
        <v>612</v>
      </c>
      <c r="D1561" s="209">
        <v>85668.023000000001</v>
      </c>
      <c r="E1561" s="389"/>
      <c r="F1561" s="389"/>
    </row>
    <row r="1562" spans="1:13" s="223" customFormat="1" ht="31.5">
      <c r="A1562" s="11"/>
      <c r="B1562" s="278" t="s">
        <v>29</v>
      </c>
      <c r="C1562" s="299" t="s">
        <v>613</v>
      </c>
      <c r="D1562" s="209">
        <v>9391.9809999999998</v>
      </c>
      <c r="E1562" s="389"/>
      <c r="F1562" s="389"/>
    </row>
    <row r="1563" spans="1:13" s="223" customFormat="1" ht="31.5">
      <c r="A1563" s="199"/>
      <c r="B1563" s="278" t="s">
        <v>52</v>
      </c>
      <c r="C1563" s="299" t="s">
        <v>614</v>
      </c>
      <c r="D1563" s="209">
        <v>564.41300000000001</v>
      </c>
      <c r="E1563" s="389"/>
      <c r="F1563" s="389"/>
    </row>
    <row r="1564" spans="1:13" s="223" customFormat="1">
      <c r="A1564" s="199"/>
      <c r="B1564" s="278" t="s">
        <v>54</v>
      </c>
      <c r="C1564" s="299" t="s">
        <v>615</v>
      </c>
      <c r="D1564" s="209">
        <v>4582.732</v>
      </c>
      <c r="E1564" s="389"/>
      <c r="F1564" s="389"/>
    </row>
    <row r="1565" spans="1:13" s="223" customFormat="1">
      <c r="A1565" s="199"/>
      <c r="B1565" s="278" t="s">
        <v>164</v>
      </c>
      <c r="C1565" s="299" t="s">
        <v>302</v>
      </c>
      <c r="D1565" s="209">
        <v>3579.14</v>
      </c>
      <c r="E1565" s="389"/>
      <c r="F1565" s="389"/>
    </row>
    <row r="1566" spans="1:13" s="223" customFormat="1">
      <c r="A1566" s="199"/>
      <c r="B1566" s="181"/>
      <c r="C1566" s="256" t="s">
        <v>260</v>
      </c>
      <c r="D1566" s="141">
        <f>SUM(D1560:D1565)</f>
        <v>131550.85800000001</v>
      </c>
      <c r="E1566" s="387">
        <f>D1533-D1566</f>
        <v>0</v>
      </c>
      <c r="F1566" s="389"/>
    </row>
    <row r="1567" spans="1:13" s="1" customFormat="1">
      <c r="A1567" s="199"/>
      <c r="B1567" s="162"/>
      <c r="C1567" s="162"/>
      <c r="D1567" s="210"/>
      <c r="E1567" s="390"/>
      <c r="F1567" s="200"/>
      <c r="K1567" s="200"/>
      <c r="M1567" s="201"/>
    </row>
    <row r="1568" spans="1:13" ht="32.25" customHeight="1">
      <c r="B1568" s="446" t="s">
        <v>616</v>
      </c>
      <c r="C1568" s="447"/>
      <c r="E1568" s="391"/>
      <c r="F1568" s="392"/>
    </row>
    <row r="1569" spans="1:13">
      <c r="B1569" s="91" t="s">
        <v>2</v>
      </c>
      <c r="C1569" s="158" t="s">
        <v>3</v>
      </c>
      <c r="D1569" s="20" t="s">
        <v>4</v>
      </c>
      <c r="E1569" s="391"/>
      <c r="F1569" s="392"/>
    </row>
    <row r="1570" spans="1:13">
      <c r="B1570" s="102"/>
      <c r="C1570" s="187"/>
      <c r="D1570" s="22" t="s">
        <v>5</v>
      </c>
      <c r="E1570" s="391"/>
      <c r="F1570" s="392"/>
    </row>
    <row r="1571" spans="1:13">
      <c r="B1571" s="102"/>
      <c r="C1571" s="187"/>
      <c r="D1571" s="22" t="s">
        <v>6</v>
      </c>
      <c r="E1571" s="391"/>
      <c r="F1571" s="392"/>
    </row>
    <row r="1572" spans="1:13">
      <c r="B1572" s="179"/>
      <c r="C1572" s="180">
        <v>1</v>
      </c>
      <c r="D1572" s="122">
        <v>2</v>
      </c>
      <c r="E1572" s="391"/>
      <c r="F1572" s="392"/>
    </row>
    <row r="1573" spans="1:13" s="223" customFormat="1">
      <c r="A1573" s="199"/>
      <c r="B1573" s="54" t="s">
        <v>9</v>
      </c>
      <c r="C1573" s="161" t="s">
        <v>262</v>
      </c>
      <c r="D1573" s="141">
        <v>98366.778000000006</v>
      </c>
      <c r="E1573" s="389"/>
      <c r="F1573" s="389"/>
    </row>
    <row r="1574" spans="1:13" s="223" customFormat="1">
      <c r="A1574" s="199"/>
      <c r="B1574" s="54" t="s">
        <v>27</v>
      </c>
      <c r="C1574" s="161" t="s">
        <v>263</v>
      </c>
      <c r="D1574" s="141">
        <v>93537.33</v>
      </c>
      <c r="E1574" s="389"/>
      <c r="F1574" s="389"/>
    </row>
    <row r="1575" spans="1:13" s="213" customFormat="1">
      <c r="A1575" s="1"/>
      <c r="B1575" s="197"/>
      <c r="C1575" s="197"/>
      <c r="D1575" s="163"/>
      <c r="E1575" s="401"/>
      <c r="F1575" s="402"/>
      <c r="K1575" s="214"/>
      <c r="L1575" s="215"/>
      <c r="M1575" s="215"/>
    </row>
    <row r="1576" spans="1:13">
      <c r="B1576" s="216" t="s">
        <v>617</v>
      </c>
      <c r="C1576" s="217"/>
      <c r="D1576" s="163"/>
      <c r="E1576" s="391"/>
      <c r="F1576" s="392"/>
    </row>
    <row r="1577" spans="1:13">
      <c r="B1577" s="17" t="s">
        <v>618</v>
      </c>
      <c r="C1577" s="272"/>
      <c r="E1577" s="391"/>
      <c r="F1577" s="392"/>
    </row>
    <row r="1578" spans="1:13">
      <c r="B1578" s="91" t="s">
        <v>2</v>
      </c>
      <c r="C1578" s="158" t="s">
        <v>3</v>
      </c>
      <c r="D1578" s="20" t="s">
        <v>4</v>
      </c>
      <c r="E1578" s="391"/>
      <c r="F1578" s="392"/>
    </row>
    <row r="1579" spans="1:13">
      <c r="B1579" s="102"/>
      <c r="C1579" s="187"/>
      <c r="D1579" s="22" t="s">
        <v>5</v>
      </c>
      <c r="E1579" s="391"/>
      <c r="F1579" s="392"/>
    </row>
    <row r="1580" spans="1:13">
      <c r="B1580" s="102"/>
      <c r="C1580" s="187"/>
      <c r="D1580" s="22" t="s">
        <v>6</v>
      </c>
      <c r="E1580" s="391"/>
      <c r="F1580" s="392"/>
    </row>
    <row r="1581" spans="1:13">
      <c r="B1581" s="179"/>
      <c r="C1581" s="180">
        <v>1</v>
      </c>
      <c r="D1581" s="122">
        <v>2</v>
      </c>
      <c r="E1581" s="391"/>
      <c r="F1581" s="392"/>
    </row>
    <row r="1582" spans="1:13" ht="15" customHeight="1">
      <c r="A1582" s="134"/>
      <c r="B1582" s="181" t="s">
        <v>7</v>
      </c>
      <c r="C1582" s="132" t="s">
        <v>8</v>
      </c>
      <c r="D1582" s="39">
        <f>D1583</f>
        <v>257.62299999999999</v>
      </c>
      <c r="E1582" s="392"/>
      <c r="F1582" s="392"/>
    </row>
    <row r="1583" spans="1:13">
      <c r="A1583" s="134"/>
      <c r="B1583" s="181" t="s">
        <v>9</v>
      </c>
      <c r="C1583" s="124" t="s">
        <v>230</v>
      </c>
      <c r="D1583" s="39">
        <f>SUM(D1584:D1586)</f>
        <v>257.62299999999999</v>
      </c>
      <c r="E1583" s="392"/>
      <c r="F1583" s="392"/>
    </row>
    <row r="1584" spans="1:13">
      <c r="A1584" s="134"/>
      <c r="B1584" s="181" t="s">
        <v>11</v>
      </c>
      <c r="C1584" s="125" t="s">
        <v>267</v>
      </c>
      <c r="D1584" s="39">
        <v>12.584</v>
      </c>
      <c r="E1584" s="392"/>
      <c r="F1584" s="392"/>
    </row>
    <row r="1585" spans="1:13">
      <c r="A1585" s="134"/>
      <c r="B1585" s="181" t="s">
        <v>13</v>
      </c>
      <c r="C1585" s="125" t="s">
        <v>233</v>
      </c>
      <c r="D1585" s="39">
        <v>238.29300000000001</v>
      </c>
      <c r="E1585" s="392"/>
      <c r="F1585" s="392"/>
    </row>
    <row r="1586" spans="1:13" s="134" customFormat="1">
      <c r="B1586" s="54" t="s">
        <v>15</v>
      </c>
      <c r="C1586" s="125" t="s">
        <v>234</v>
      </c>
      <c r="D1586" s="39">
        <v>6.7460000000000004</v>
      </c>
      <c r="E1586" s="399"/>
      <c r="F1586" s="399"/>
    </row>
    <row r="1587" spans="1:13">
      <c r="A1587" s="134"/>
      <c r="B1587" s="181" t="s">
        <v>32</v>
      </c>
      <c r="C1587" s="139" t="s">
        <v>282</v>
      </c>
      <c r="D1587" s="39">
        <f>D1588+D1591</f>
        <v>170038.201</v>
      </c>
      <c r="E1587" s="392"/>
      <c r="F1587" s="392"/>
    </row>
    <row r="1588" spans="1:13">
      <c r="A1588" s="134"/>
      <c r="B1588" s="181" t="s">
        <v>236</v>
      </c>
      <c r="C1588" s="129" t="s">
        <v>268</v>
      </c>
      <c r="D1588" s="39">
        <v>159550.071</v>
      </c>
      <c r="E1588" s="392"/>
      <c r="F1588" s="392"/>
    </row>
    <row r="1589" spans="1:13">
      <c r="A1589" s="199"/>
      <c r="B1589" s="181"/>
      <c r="C1589" s="125" t="s">
        <v>35</v>
      </c>
      <c r="D1589" s="39"/>
      <c r="E1589" s="392"/>
      <c r="F1589" s="392"/>
    </row>
    <row r="1590" spans="1:13">
      <c r="A1590" s="199"/>
      <c r="B1590" s="181" t="s">
        <v>11</v>
      </c>
      <c r="C1590" s="125" t="s">
        <v>36</v>
      </c>
      <c r="D1590" s="39">
        <v>150439.64199999999</v>
      </c>
      <c r="E1590" s="392"/>
      <c r="F1590" s="392"/>
    </row>
    <row r="1591" spans="1:13">
      <c r="A1591" s="199"/>
      <c r="B1591" s="181" t="s">
        <v>237</v>
      </c>
      <c r="C1591" s="129" t="s">
        <v>269</v>
      </c>
      <c r="D1591" s="39">
        <f>D1592</f>
        <v>10488.13</v>
      </c>
      <c r="E1591" s="392"/>
      <c r="F1591" s="392"/>
    </row>
    <row r="1592" spans="1:13">
      <c r="B1592" s="181" t="s">
        <v>85</v>
      </c>
      <c r="C1592" s="130" t="s">
        <v>48</v>
      </c>
      <c r="D1592" s="188">
        <v>10488.13</v>
      </c>
      <c r="E1592" s="392"/>
      <c r="F1592" s="392"/>
    </row>
    <row r="1593" spans="1:13">
      <c r="B1593" s="181" t="s">
        <v>68</v>
      </c>
      <c r="C1593" s="132" t="s">
        <v>241</v>
      </c>
      <c r="D1593" s="39">
        <f>D1594+D1595</f>
        <v>170443.55800000002</v>
      </c>
      <c r="E1593" s="392"/>
      <c r="F1593" s="392"/>
    </row>
    <row r="1594" spans="1:13">
      <c r="B1594" s="181" t="s">
        <v>9</v>
      </c>
      <c r="C1594" s="198" t="s">
        <v>242</v>
      </c>
      <c r="D1594" s="39">
        <v>170444.72700000001</v>
      </c>
      <c r="E1594" s="392"/>
      <c r="F1594" s="392"/>
    </row>
    <row r="1595" spans="1:13" s="134" customFormat="1">
      <c r="B1595" s="135" t="s">
        <v>27</v>
      </c>
      <c r="C1595" s="136" t="s">
        <v>243</v>
      </c>
      <c r="D1595" s="39">
        <f>D1596</f>
        <v>-1.169</v>
      </c>
      <c r="E1595" s="399"/>
      <c r="F1595" s="399"/>
    </row>
    <row r="1596" spans="1:13" s="134" customFormat="1">
      <c r="B1596" s="126" t="s">
        <v>85</v>
      </c>
      <c r="C1596" s="137" t="s">
        <v>245</v>
      </c>
      <c r="D1596" s="39">
        <v>-1.169</v>
      </c>
      <c r="E1596" s="399"/>
      <c r="F1596" s="399"/>
    </row>
    <row r="1597" spans="1:13">
      <c r="B1597" s="181" t="s">
        <v>271</v>
      </c>
      <c r="C1597" s="139" t="s">
        <v>248</v>
      </c>
      <c r="D1597" s="39">
        <f>D1582-D1587+D1593</f>
        <v>662.98000000001048</v>
      </c>
      <c r="E1597" s="392"/>
      <c r="F1597" s="392"/>
    </row>
    <row r="1598" spans="1:13" ht="15" customHeight="1">
      <c r="B1598" s="181" t="s">
        <v>109</v>
      </c>
      <c r="C1598" s="139" t="s">
        <v>113</v>
      </c>
      <c r="D1598" s="141">
        <v>-662.98</v>
      </c>
      <c r="E1598" s="388">
        <f>D1597+D1598</f>
        <v>1.0459189070388675E-11</v>
      </c>
      <c r="F1598" s="392"/>
    </row>
    <row r="1599" spans="1:13" s="199" customFormat="1">
      <c r="B1599" s="190"/>
      <c r="C1599" s="191"/>
      <c r="D1599" s="192"/>
      <c r="E1599" s="393"/>
      <c r="F1599" s="251"/>
      <c r="K1599" s="200"/>
      <c r="M1599" s="201"/>
    </row>
    <row r="1600" spans="1:13">
      <c r="B1600" s="12" t="s">
        <v>619</v>
      </c>
      <c r="C1600" s="272"/>
      <c r="E1600" s="391"/>
      <c r="F1600" s="392"/>
    </row>
    <row r="1601" spans="1:13" ht="15.75" customHeight="1">
      <c r="B1601" s="416" t="s">
        <v>2</v>
      </c>
      <c r="C1601" s="424" t="s">
        <v>296</v>
      </c>
      <c r="D1601" s="444" t="s">
        <v>605</v>
      </c>
      <c r="E1601" s="391"/>
      <c r="F1601" s="392"/>
    </row>
    <row r="1602" spans="1:13">
      <c r="B1602" s="417"/>
      <c r="C1602" s="425"/>
      <c r="D1602" s="445"/>
      <c r="E1602" s="391"/>
      <c r="F1602" s="392"/>
    </row>
    <row r="1603" spans="1:13">
      <c r="B1603" s="204"/>
      <c r="C1603" s="205"/>
      <c r="D1603" s="22" t="s">
        <v>6</v>
      </c>
      <c r="E1603" s="391"/>
      <c r="F1603" s="392"/>
    </row>
    <row r="1604" spans="1:13">
      <c r="B1604" s="179"/>
      <c r="C1604" s="207">
        <v>1</v>
      </c>
      <c r="D1604" s="122">
        <v>2</v>
      </c>
      <c r="E1604" s="391"/>
      <c r="F1604" s="392"/>
    </row>
    <row r="1605" spans="1:13">
      <c r="B1605" s="181" t="s">
        <v>290</v>
      </c>
      <c r="C1605" s="161" t="s">
        <v>620</v>
      </c>
      <c r="D1605" s="141">
        <f>D1587</f>
        <v>170038.201</v>
      </c>
      <c r="E1605" s="392"/>
      <c r="F1605" s="392"/>
    </row>
    <row r="1606" spans="1:13">
      <c r="B1606" s="181"/>
      <c r="C1606" s="161" t="s">
        <v>260</v>
      </c>
      <c r="D1606" s="141">
        <v>170038.201</v>
      </c>
      <c r="E1606" s="388">
        <f>D1587-D1606</f>
        <v>0</v>
      </c>
      <c r="F1606" s="392"/>
    </row>
    <row r="1607" spans="1:13" s="1" customFormat="1">
      <c r="A1607" s="199"/>
      <c r="B1607" s="162"/>
      <c r="C1607" s="162"/>
      <c r="D1607" s="210"/>
      <c r="E1607" s="390"/>
      <c r="F1607" s="200"/>
      <c r="K1607" s="200"/>
      <c r="M1607" s="201"/>
    </row>
    <row r="1608" spans="1:13" ht="34.5" customHeight="1">
      <c r="B1608" s="431" t="s">
        <v>621</v>
      </c>
      <c r="C1608" s="432"/>
      <c r="E1608" s="391"/>
      <c r="F1608" s="392"/>
    </row>
    <row r="1609" spans="1:13">
      <c r="B1609" s="91" t="s">
        <v>2</v>
      </c>
      <c r="C1609" s="158" t="s">
        <v>3</v>
      </c>
      <c r="D1609" s="20" t="s">
        <v>4</v>
      </c>
      <c r="E1609" s="391"/>
      <c r="F1609" s="392"/>
    </row>
    <row r="1610" spans="1:13">
      <c r="B1610" s="102"/>
      <c r="C1610" s="187"/>
      <c r="D1610" s="22" t="s">
        <v>5</v>
      </c>
      <c r="E1610" s="391"/>
      <c r="F1610" s="392"/>
    </row>
    <row r="1611" spans="1:13">
      <c r="B1611" s="102"/>
      <c r="C1611" s="187"/>
      <c r="D1611" s="22" t="s">
        <v>6</v>
      </c>
      <c r="E1611" s="391"/>
      <c r="F1611" s="392"/>
    </row>
    <row r="1612" spans="1:13">
      <c r="B1612" s="179"/>
      <c r="C1612" s="180">
        <v>1</v>
      </c>
      <c r="D1612" s="122">
        <v>2</v>
      </c>
      <c r="E1612" s="391"/>
      <c r="F1612" s="392"/>
    </row>
    <row r="1613" spans="1:13" s="223" customFormat="1">
      <c r="A1613" s="1"/>
      <c r="B1613" s="54" t="s">
        <v>9</v>
      </c>
      <c r="C1613" s="161" t="s">
        <v>262</v>
      </c>
      <c r="D1613" s="141">
        <v>22082.484</v>
      </c>
      <c r="E1613" s="389"/>
      <c r="F1613" s="389"/>
    </row>
    <row r="1614" spans="1:13" s="223" customFormat="1">
      <c r="A1614" s="11"/>
      <c r="B1614" s="54" t="s">
        <v>27</v>
      </c>
      <c r="C1614" s="161" t="s">
        <v>263</v>
      </c>
      <c r="D1614" s="141">
        <v>18997.398000000001</v>
      </c>
      <c r="E1614" s="389"/>
      <c r="F1614" s="389"/>
    </row>
    <row r="1615" spans="1:13" s="213" customFormat="1">
      <c r="A1615" s="1"/>
      <c r="B1615" s="197"/>
      <c r="C1615" s="197"/>
      <c r="D1615" s="163"/>
      <c r="E1615" s="401"/>
      <c r="F1615" s="402"/>
      <c r="K1615" s="214"/>
      <c r="L1615" s="215"/>
      <c r="M1615" s="215"/>
    </row>
    <row r="1616" spans="1:13" ht="31.5" customHeight="1">
      <c r="B1616" s="441" t="s">
        <v>622</v>
      </c>
      <c r="C1616" s="442"/>
      <c r="D1616" s="163"/>
      <c r="E1616" s="391"/>
      <c r="F1616" s="392"/>
    </row>
    <row r="1617" spans="1:6" ht="47.25" customHeight="1">
      <c r="B1617" s="443" t="s">
        <v>623</v>
      </c>
      <c r="C1617" s="423"/>
      <c r="E1617" s="391"/>
      <c r="F1617" s="392"/>
    </row>
    <row r="1618" spans="1:6">
      <c r="B1618" s="91" t="s">
        <v>2</v>
      </c>
      <c r="C1618" s="158" t="s">
        <v>3</v>
      </c>
      <c r="D1618" s="20" t="s">
        <v>4</v>
      </c>
      <c r="E1618" s="391"/>
      <c r="F1618" s="392"/>
    </row>
    <row r="1619" spans="1:6">
      <c r="B1619" s="102"/>
      <c r="C1619" s="187"/>
      <c r="D1619" s="22" t="s">
        <v>5</v>
      </c>
      <c r="E1619" s="391"/>
      <c r="F1619" s="392"/>
    </row>
    <row r="1620" spans="1:6">
      <c r="B1620" s="102"/>
      <c r="C1620" s="187"/>
      <c r="D1620" s="22" t="s">
        <v>6</v>
      </c>
      <c r="E1620" s="391"/>
      <c r="F1620" s="392"/>
    </row>
    <row r="1621" spans="1:6">
      <c r="B1621" s="179"/>
      <c r="C1621" s="180">
        <v>1</v>
      </c>
      <c r="D1621" s="122">
        <v>2</v>
      </c>
      <c r="E1621" s="391"/>
      <c r="F1621" s="392"/>
    </row>
    <row r="1622" spans="1:6" ht="15" customHeight="1">
      <c r="A1622" s="199"/>
      <c r="B1622" s="181" t="s">
        <v>7</v>
      </c>
      <c r="C1622" s="132" t="s">
        <v>8</v>
      </c>
      <c r="D1622" s="39">
        <f>D1623</f>
        <v>1.96</v>
      </c>
      <c r="E1622" s="392"/>
      <c r="F1622" s="392"/>
    </row>
    <row r="1623" spans="1:6" s="134" customFormat="1">
      <c r="B1623" s="65" t="s">
        <v>9</v>
      </c>
      <c r="C1623" s="124" t="s">
        <v>230</v>
      </c>
      <c r="D1623" s="39">
        <f>D1624</f>
        <v>1.96</v>
      </c>
      <c r="E1623" s="399"/>
      <c r="F1623" s="399"/>
    </row>
    <row r="1624" spans="1:6" s="134" customFormat="1">
      <c r="B1624" s="54" t="s">
        <v>11</v>
      </c>
      <c r="C1624" s="125" t="s">
        <v>234</v>
      </c>
      <c r="D1624" s="39">
        <v>1.96</v>
      </c>
      <c r="E1624" s="399"/>
      <c r="F1624" s="399"/>
    </row>
    <row r="1625" spans="1:6">
      <c r="A1625" s="199"/>
      <c r="B1625" s="181" t="s">
        <v>32</v>
      </c>
      <c r="C1625" s="139" t="s">
        <v>282</v>
      </c>
      <c r="D1625" s="39">
        <f>D1626+D1629</f>
        <v>3729.855</v>
      </c>
      <c r="E1625" s="392"/>
      <c r="F1625" s="392"/>
    </row>
    <row r="1626" spans="1:6">
      <c r="A1626" s="199"/>
      <c r="B1626" s="181" t="s">
        <v>236</v>
      </c>
      <c r="C1626" s="129" t="s">
        <v>268</v>
      </c>
      <c r="D1626" s="39">
        <v>3654.279</v>
      </c>
      <c r="E1626" s="392"/>
      <c r="F1626" s="392"/>
    </row>
    <row r="1627" spans="1:6">
      <c r="A1627" s="199"/>
      <c r="B1627" s="181"/>
      <c r="C1627" s="125" t="s">
        <v>35</v>
      </c>
      <c r="D1627" s="39"/>
      <c r="E1627" s="392"/>
      <c r="F1627" s="392"/>
    </row>
    <row r="1628" spans="1:6">
      <c r="A1628" s="199"/>
      <c r="B1628" s="181" t="s">
        <v>11</v>
      </c>
      <c r="C1628" s="125" t="s">
        <v>36</v>
      </c>
      <c r="D1628" s="39">
        <v>2870.1930000000002</v>
      </c>
      <c r="E1628" s="392"/>
      <c r="F1628" s="392"/>
    </row>
    <row r="1629" spans="1:6">
      <c r="A1629" s="228"/>
      <c r="B1629" s="181" t="s">
        <v>237</v>
      </c>
      <c r="C1629" s="129" t="s">
        <v>269</v>
      </c>
      <c r="D1629" s="39">
        <f>D1630</f>
        <v>75.575999999999993</v>
      </c>
      <c r="E1629" s="392"/>
      <c r="F1629" s="392"/>
    </row>
    <row r="1630" spans="1:6">
      <c r="A1630" s="19"/>
      <c r="B1630" s="181" t="s">
        <v>85</v>
      </c>
      <c r="C1630" s="130" t="s">
        <v>48</v>
      </c>
      <c r="D1630" s="188">
        <v>75.575999999999993</v>
      </c>
      <c r="E1630" s="392"/>
      <c r="F1630" s="392"/>
    </row>
    <row r="1631" spans="1:6">
      <c r="A1631" s="199"/>
      <c r="B1631" s="181" t="s">
        <v>68</v>
      </c>
      <c r="C1631" s="132" t="s">
        <v>241</v>
      </c>
      <c r="D1631" s="39">
        <f>D1632</f>
        <v>3727.895</v>
      </c>
      <c r="E1631" s="392"/>
      <c r="F1631" s="392"/>
    </row>
    <row r="1632" spans="1:6">
      <c r="A1632" s="199"/>
      <c r="B1632" s="181" t="s">
        <v>9</v>
      </c>
      <c r="C1632" s="198" t="s">
        <v>242</v>
      </c>
      <c r="D1632" s="189">
        <v>3727.895</v>
      </c>
      <c r="E1632" s="392"/>
      <c r="F1632" s="392"/>
    </row>
    <row r="1633" spans="1:14">
      <c r="A1633" s="199"/>
      <c r="B1633" s="181" t="s">
        <v>271</v>
      </c>
      <c r="C1633" s="139" t="s">
        <v>248</v>
      </c>
      <c r="D1633" s="39">
        <f>D1622-D1625+D1631</f>
        <v>0</v>
      </c>
      <c r="E1633" s="392"/>
      <c r="F1633" s="392"/>
    </row>
    <row r="1634" spans="1:14">
      <c r="A1634" s="199"/>
      <c r="B1634" s="181" t="s">
        <v>109</v>
      </c>
      <c r="C1634" s="139" t="s">
        <v>113</v>
      </c>
      <c r="D1634" s="141">
        <v>0</v>
      </c>
      <c r="E1634" s="392"/>
      <c r="F1634" s="392"/>
    </row>
    <row r="1635" spans="1:14" s="199" customFormat="1">
      <c r="B1635" s="190"/>
      <c r="C1635" s="191"/>
      <c r="D1635" s="192"/>
      <c r="E1635" s="393"/>
      <c r="F1635" s="251"/>
      <c r="K1635" s="200"/>
      <c r="M1635" s="201"/>
    </row>
    <row r="1636" spans="1:14">
      <c r="B1636" s="12" t="s">
        <v>624</v>
      </c>
      <c r="C1636" s="239"/>
      <c r="E1636" s="391"/>
      <c r="F1636" s="392"/>
    </row>
    <row r="1637" spans="1:14">
      <c r="B1637" s="416" t="s">
        <v>2</v>
      </c>
      <c r="C1637" s="424" t="s">
        <v>273</v>
      </c>
      <c r="D1637" s="202" t="s">
        <v>4</v>
      </c>
      <c r="E1637" s="391"/>
      <c r="F1637" s="392"/>
    </row>
    <row r="1638" spans="1:14">
      <c r="B1638" s="417"/>
      <c r="C1638" s="425"/>
      <c r="D1638" s="203" t="s">
        <v>289</v>
      </c>
      <c r="E1638" s="391"/>
      <c r="F1638" s="392"/>
    </row>
    <row r="1639" spans="1:14">
      <c r="B1639" s="204"/>
      <c r="C1639" s="205"/>
      <c r="D1639" s="206" t="s">
        <v>6</v>
      </c>
      <c r="E1639" s="391"/>
      <c r="F1639" s="392"/>
    </row>
    <row r="1640" spans="1:14">
      <c r="B1640" s="179"/>
      <c r="C1640" s="207">
        <v>1</v>
      </c>
      <c r="D1640" s="122">
        <v>2</v>
      </c>
      <c r="E1640" s="391"/>
      <c r="F1640" s="392"/>
    </row>
    <row r="1641" spans="1:14" ht="31.5">
      <c r="A1641" s="199"/>
      <c r="B1641" s="65" t="s">
        <v>290</v>
      </c>
      <c r="C1641" s="208" t="s">
        <v>625</v>
      </c>
      <c r="D1641" s="209">
        <f>D1625</f>
        <v>3729.855</v>
      </c>
      <c r="E1641" s="392"/>
      <c r="F1641" s="392"/>
    </row>
    <row r="1642" spans="1:14" ht="15" customHeight="1">
      <c r="A1642" s="199"/>
      <c r="B1642" s="181"/>
      <c r="C1642" s="161" t="s">
        <v>260</v>
      </c>
      <c r="D1642" s="141">
        <f>D1641</f>
        <v>3729.855</v>
      </c>
      <c r="E1642" s="388">
        <f>D1625-D1642</f>
        <v>0</v>
      </c>
      <c r="F1642" s="392"/>
    </row>
    <row r="1643" spans="1:14" s="1" customFormat="1">
      <c r="A1643" s="199"/>
      <c r="B1643" s="162"/>
      <c r="C1643" s="162"/>
      <c r="D1643" s="210"/>
      <c r="E1643" s="214"/>
      <c r="F1643" s="390"/>
      <c r="L1643" s="200"/>
      <c r="N1643" s="201"/>
    </row>
    <row r="1644" spans="1:14" ht="64.5" customHeight="1">
      <c r="B1644" s="426" t="s">
        <v>626</v>
      </c>
      <c r="C1644" s="427"/>
      <c r="D1644" s="272"/>
      <c r="E1644" s="392"/>
      <c r="F1644" s="391"/>
    </row>
    <row r="1645" spans="1:14">
      <c r="B1645" s="91" t="s">
        <v>2</v>
      </c>
      <c r="C1645" s="158" t="s">
        <v>3</v>
      </c>
      <c r="D1645" s="20" t="s">
        <v>4</v>
      </c>
      <c r="E1645" s="391"/>
      <c r="F1645" s="392"/>
    </row>
    <row r="1646" spans="1:14">
      <c r="B1646" s="102"/>
      <c r="C1646" s="187"/>
      <c r="D1646" s="22" t="s">
        <v>5</v>
      </c>
      <c r="E1646" s="391"/>
      <c r="F1646" s="392"/>
    </row>
    <row r="1647" spans="1:14">
      <c r="B1647" s="102"/>
      <c r="C1647" s="187"/>
      <c r="D1647" s="22" t="s">
        <v>6</v>
      </c>
      <c r="E1647" s="391"/>
      <c r="F1647" s="392"/>
    </row>
    <row r="1648" spans="1:14">
      <c r="B1648" s="179"/>
      <c r="C1648" s="180">
        <v>1</v>
      </c>
      <c r="D1648" s="122">
        <v>2</v>
      </c>
      <c r="E1648" s="391"/>
      <c r="F1648" s="392"/>
    </row>
    <row r="1649" spans="1:13" ht="15" customHeight="1">
      <c r="A1649" s="134"/>
      <c r="B1649" s="54" t="s">
        <v>9</v>
      </c>
      <c r="C1649" s="161" t="s">
        <v>262</v>
      </c>
      <c r="D1649" s="141">
        <v>766.68899999999996</v>
      </c>
      <c r="E1649" s="392"/>
      <c r="F1649" s="392"/>
    </row>
    <row r="1650" spans="1:13">
      <c r="A1650" s="199"/>
      <c r="B1650" s="54" t="s">
        <v>27</v>
      </c>
      <c r="C1650" s="161" t="s">
        <v>263</v>
      </c>
      <c r="D1650" s="141">
        <v>766.68899999999996</v>
      </c>
      <c r="E1650" s="392"/>
      <c r="F1650" s="392"/>
    </row>
    <row r="1651" spans="1:13" s="213" customFormat="1">
      <c r="A1651" s="1"/>
      <c r="B1651" s="197"/>
      <c r="C1651" s="197"/>
      <c r="D1651" s="163"/>
      <c r="E1651" s="401"/>
      <c r="F1651" s="402"/>
      <c r="K1651" s="214"/>
      <c r="L1651" s="215"/>
      <c r="M1651" s="215"/>
    </row>
    <row r="1652" spans="1:13">
      <c r="B1652" s="240" t="s">
        <v>627</v>
      </c>
      <c r="C1652" s="191"/>
      <c r="D1652" s="192"/>
      <c r="E1652" s="391"/>
      <c r="F1652" s="392"/>
    </row>
    <row r="1653" spans="1:13">
      <c r="B1653" s="17" t="s">
        <v>628</v>
      </c>
      <c r="C1653" s="272"/>
      <c r="E1653" s="391"/>
      <c r="F1653" s="392"/>
    </row>
    <row r="1654" spans="1:13">
      <c r="B1654" s="91" t="s">
        <v>2</v>
      </c>
      <c r="C1654" s="158" t="s">
        <v>3</v>
      </c>
      <c r="D1654" s="20" t="s">
        <v>4</v>
      </c>
      <c r="E1654" s="391"/>
      <c r="F1654" s="392"/>
    </row>
    <row r="1655" spans="1:13">
      <c r="B1655" s="102"/>
      <c r="C1655" s="187"/>
      <c r="D1655" s="22" t="s">
        <v>5</v>
      </c>
      <c r="E1655" s="391"/>
      <c r="F1655" s="392"/>
    </row>
    <row r="1656" spans="1:13">
      <c r="B1656" s="102"/>
      <c r="C1656" s="187"/>
      <c r="D1656" s="22" t="s">
        <v>6</v>
      </c>
      <c r="E1656" s="391"/>
      <c r="F1656" s="392"/>
    </row>
    <row r="1657" spans="1:13">
      <c r="B1657" s="179"/>
      <c r="C1657" s="180">
        <v>1</v>
      </c>
      <c r="D1657" s="122">
        <v>2</v>
      </c>
      <c r="E1657" s="391"/>
      <c r="F1657" s="392"/>
    </row>
    <row r="1658" spans="1:13" ht="15" customHeight="1">
      <c r="B1658" s="181" t="s">
        <v>7</v>
      </c>
      <c r="C1658" s="132" t="s">
        <v>8</v>
      </c>
      <c r="D1658" s="39">
        <f>D1659</f>
        <v>15.695</v>
      </c>
      <c r="E1658" s="392"/>
      <c r="F1658" s="392"/>
    </row>
    <row r="1659" spans="1:13" s="134" customFormat="1">
      <c r="B1659" s="65" t="s">
        <v>9</v>
      </c>
      <c r="C1659" s="124" t="s">
        <v>230</v>
      </c>
      <c r="D1659" s="39">
        <f>SUM(D1660:D1662)</f>
        <v>15.695</v>
      </c>
      <c r="E1659" s="399"/>
      <c r="F1659" s="399"/>
    </row>
    <row r="1660" spans="1:13" s="134" customFormat="1">
      <c r="B1660" s="54" t="s">
        <v>11</v>
      </c>
      <c r="C1660" s="125" t="s">
        <v>267</v>
      </c>
      <c r="D1660" s="39">
        <v>4.46</v>
      </c>
      <c r="E1660" s="399"/>
      <c r="F1660" s="399"/>
    </row>
    <row r="1661" spans="1:13" s="134" customFormat="1">
      <c r="B1661" s="54" t="s">
        <v>13</v>
      </c>
      <c r="C1661" s="125" t="s">
        <v>233</v>
      </c>
      <c r="D1661" s="39">
        <v>8.1999999999999993</v>
      </c>
      <c r="E1661" s="399"/>
      <c r="F1661" s="399"/>
    </row>
    <row r="1662" spans="1:13" s="134" customFormat="1">
      <c r="B1662" s="54" t="s">
        <v>15</v>
      </c>
      <c r="C1662" s="125" t="s">
        <v>234</v>
      </c>
      <c r="D1662" s="39">
        <v>3.0350000000000001</v>
      </c>
      <c r="E1662" s="399"/>
      <c r="F1662" s="399"/>
    </row>
    <row r="1663" spans="1:13">
      <c r="B1663" s="181" t="s">
        <v>32</v>
      </c>
      <c r="C1663" s="139" t="s">
        <v>282</v>
      </c>
      <c r="D1663" s="39">
        <f>D1664+D1667</f>
        <v>3602.4460000000004</v>
      </c>
      <c r="E1663" s="392"/>
      <c r="F1663" s="392"/>
    </row>
    <row r="1664" spans="1:13">
      <c r="A1664" s="199"/>
      <c r="B1664" s="181" t="s">
        <v>236</v>
      </c>
      <c r="C1664" s="129" t="s">
        <v>268</v>
      </c>
      <c r="D1664" s="39">
        <v>3426.9520000000002</v>
      </c>
      <c r="E1664" s="392"/>
      <c r="F1664" s="392"/>
    </row>
    <row r="1665" spans="1:13">
      <c r="A1665" s="199"/>
      <c r="B1665" s="181"/>
      <c r="C1665" s="125" t="s">
        <v>35</v>
      </c>
      <c r="D1665" s="39"/>
      <c r="E1665" s="392"/>
      <c r="F1665" s="392"/>
    </row>
    <row r="1666" spans="1:13">
      <c r="A1666" s="199"/>
      <c r="B1666" s="181" t="s">
        <v>11</v>
      </c>
      <c r="C1666" s="125" t="s">
        <v>36</v>
      </c>
      <c r="D1666" s="39">
        <v>2555.5239999999999</v>
      </c>
      <c r="E1666" s="392"/>
      <c r="F1666" s="392"/>
    </row>
    <row r="1667" spans="1:13">
      <c r="A1667" s="199"/>
      <c r="B1667" s="181" t="s">
        <v>237</v>
      </c>
      <c r="C1667" s="129" t="s">
        <v>269</v>
      </c>
      <c r="D1667" s="39">
        <f>D1668</f>
        <v>175.494</v>
      </c>
      <c r="E1667" s="392"/>
      <c r="F1667" s="392"/>
    </row>
    <row r="1668" spans="1:13">
      <c r="A1668" s="199"/>
      <c r="B1668" s="181" t="s">
        <v>85</v>
      </c>
      <c r="C1668" s="130" t="s">
        <v>48</v>
      </c>
      <c r="D1668" s="188">
        <v>175.494</v>
      </c>
      <c r="E1668" s="392"/>
      <c r="F1668" s="392"/>
    </row>
    <row r="1669" spans="1:13">
      <c r="A1669" s="199"/>
      <c r="B1669" s="181" t="s">
        <v>68</v>
      </c>
      <c r="C1669" s="132" t="s">
        <v>241</v>
      </c>
      <c r="D1669" s="39">
        <f>D1670+D1671+D1673</f>
        <v>3354.1149999999998</v>
      </c>
      <c r="E1669" s="392"/>
      <c r="F1669" s="392"/>
    </row>
    <row r="1670" spans="1:13">
      <c r="B1670" s="181" t="s">
        <v>9</v>
      </c>
      <c r="C1670" s="198" t="s">
        <v>242</v>
      </c>
      <c r="D1670" s="39">
        <v>3306.7539999999999</v>
      </c>
      <c r="E1670" s="392"/>
      <c r="F1670" s="392"/>
    </row>
    <row r="1671" spans="1:13" s="134" customFormat="1">
      <c r="B1671" s="135" t="s">
        <v>27</v>
      </c>
      <c r="C1671" s="136" t="s">
        <v>243</v>
      </c>
      <c r="D1671" s="39">
        <f>D1672</f>
        <v>50.246000000000002</v>
      </c>
      <c r="E1671" s="399"/>
      <c r="F1671" s="399"/>
    </row>
    <row r="1672" spans="1:13" s="134" customFormat="1">
      <c r="B1672" s="126" t="s">
        <v>85</v>
      </c>
      <c r="C1672" s="137" t="s">
        <v>244</v>
      </c>
      <c r="D1672" s="39">
        <v>50.246000000000002</v>
      </c>
      <c r="E1672" s="399"/>
      <c r="F1672" s="399"/>
    </row>
    <row r="1673" spans="1:13" s="134" customFormat="1">
      <c r="B1673" s="138" t="s">
        <v>29</v>
      </c>
      <c r="C1673" s="136" t="s">
        <v>246</v>
      </c>
      <c r="D1673" s="39">
        <f>D1674</f>
        <v>-2.8849999999999998</v>
      </c>
      <c r="E1673" s="399"/>
      <c r="F1673" s="399"/>
    </row>
    <row r="1674" spans="1:13" s="134" customFormat="1">
      <c r="B1674" s="126" t="s">
        <v>141</v>
      </c>
      <c r="C1674" s="137" t="s">
        <v>245</v>
      </c>
      <c r="D1674" s="39">
        <v>-2.8849999999999998</v>
      </c>
      <c r="E1674" s="399"/>
      <c r="F1674" s="399"/>
    </row>
    <row r="1675" spans="1:13">
      <c r="B1675" s="181" t="s">
        <v>271</v>
      </c>
      <c r="C1675" s="139" t="s">
        <v>248</v>
      </c>
      <c r="D1675" s="39">
        <f>D1658-D1663+D1669</f>
        <v>-232.63600000000042</v>
      </c>
      <c r="E1675" s="392"/>
      <c r="F1675" s="392"/>
    </row>
    <row r="1676" spans="1:13">
      <c r="B1676" s="181" t="s">
        <v>109</v>
      </c>
      <c r="C1676" s="139" t="s">
        <v>113</v>
      </c>
      <c r="D1676" s="141">
        <v>232.636</v>
      </c>
      <c r="E1676" s="388">
        <f>D1675+D1676</f>
        <v>-4.2632564145606011E-13</v>
      </c>
      <c r="F1676" s="392"/>
    </row>
    <row r="1677" spans="1:13" s="1" customFormat="1">
      <c r="A1677" s="199"/>
      <c r="B1677" s="142"/>
      <c r="C1677" s="142"/>
      <c r="D1677" s="6"/>
      <c r="E1677" s="390"/>
      <c r="F1677" s="200"/>
      <c r="K1677" s="200"/>
      <c r="M1677" s="201"/>
    </row>
    <row r="1678" spans="1:13">
      <c r="B1678" s="12" t="s">
        <v>629</v>
      </c>
      <c r="C1678" s="239"/>
      <c r="E1678" s="391"/>
      <c r="F1678" s="392"/>
    </row>
    <row r="1679" spans="1:13">
      <c r="B1679" s="416" t="s">
        <v>2</v>
      </c>
      <c r="C1679" s="424" t="s">
        <v>273</v>
      </c>
      <c r="D1679" s="202" t="s">
        <v>4</v>
      </c>
      <c r="E1679" s="391"/>
      <c r="F1679" s="392"/>
    </row>
    <row r="1680" spans="1:13">
      <c r="B1680" s="417"/>
      <c r="C1680" s="425"/>
      <c r="D1680" s="203" t="s">
        <v>289</v>
      </c>
      <c r="E1680" s="391"/>
      <c r="F1680" s="392"/>
    </row>
    <row r="1681" spans="1:13">
      <c r="B1681" s="204"/>
      <c r="C1681" s="205"/>
      <c r="D1681" s="206" t="s">
        <v>6</v>
      </c>
      <c r="E1681" s="391"/>
      <c r="F1681" s="392"/>
    </row>
    <row r="1682" spans="1:13">
      <c r="B1682" s="179"/>
      <c r="C1682" s="207">
        <v>1</v>
      </c>
      <c r="D1682" s="122">
        <v>2</v>
      </c>
      <c r="E1682" s="391"/>
      <c r="F1682" s="392"/>
    </row>
    <row r="1683" spans="1:13" ht="15" customHeight="1">
      <c r="B1683" s="65" t="s">
        <v>290</v>
      </c>
      <c r="C1683" s="208" t="s">
        <v>630</v>
      </c>
      <c r="D1683" s="209">
        <f>D1663</f>
        <v>3602.4460000000004</v>
      </c>
      <c r="E1683" s="392"/>
      <c r="F1683" s="392"/>
    </row>
    <row r="1684" spans="1:13" ht="15" customHeight="1">
      <c r="B1684" s="181"/>
      <c r="C1684" s="161" t="s">
        <v>260</v>
      </c>
      <c r="D1684" s="141">
        <f>D1683</f>
        <v>3602.4460000000004</v>
      </c>
      <c r="E1684" s="388">
        <f>D1663-D1684</f>
        <v>0</v>
      </c>
      <c r="F1684" s="392"/>
    </row>
    <row r="1685" spans="1:13" s="1" customFormat="1">
      <c r="A1685" s="199"/>
      <c r="B1685" s="162"/>
      <c r="C1685" s="162"/>
      <c r="D1685" s="210"/>
      <c r="E1685" s="390"/>
      <c r="F1685" s="200"/>
      <c r="K1685" s="200"/>
      <c r="M1685" s="201"/>
    </row>
    <row r="1686" spans="1:13" ht="32.25" customHeight="1">
      <c r="B1686" s="426" t="s">
        <v>631</v>
      </c>
      <c r="C1686" s="427"/>
      <c r="E1686" s="391"/>
      <c r="F1686" s="392"/>
    </row>
    <row r="1687" spans="1:13">
      <c r="B1687" s="91" t="s">
        <v>2</v>
      </c>
      <c r="C1687" s="158" t="s">
        <v>3</v>
      </c>
      <c r="D1687" s="20" t="s">
        <v>4</v>
      </c>
      <c r="E1687" s="391"/>
      <c r="F1687" s="392"/>
    </row>
    <row r="1688" spans="1:13">
      <c r="B1688" s="102"/>
      <c r="C1688" s="187"/>
      <c r="D1688" s="22" t="s">
        <v>5</v>
      </c>
      <c r="E1688" s="391"/>
      <c r="F1688" s="392"/>
    </row>
    <row r="1689" spans="1:13">
      <c r="B1689" s="102"/>
      <c r="C1689" s="187"/>
      <c r="D1689" s="22" t="s">
        <v>6</v>
      </c>
      <c r="E1689" s="391"/>
      <c r="F1689" s="392"/>
    </row>
    <row r="1690" spans="1:13">
      <c r="B1690" s="179"/>
      <c r="C1690" s="180">
        <v>1</v>
      </c>
      <c r="D1690" s="122">
        <v>2</v>
      </c>
      <c r="E1690" s="391"/>
      <c r="F1690" s="392"/>
    </row>
    <row r="1691" spans="1:13" ht="15" customHeight="1">
      <c r="A1691" s="199"/>
      <c r="B1691" s="54" t="s">
        <v>9</v>
      </c>
      <c r="C1691" s="161" t="s">
        <v>262</v>
      </c>
      <c r="D1691" s="141">
        <v>964.63900000000001</v>
      </c>
      <c r="E1691" s="392"/>
      <c r="F1691" s="392"/>
    </row>
    <row r="1692" spans="1:13">
      <c r="A1692" s="199"/>
      <c r="B1692" s="54" t="s">
        <v>27</v>
      </c>
      <c r="C1692" s="161" t="s">
        <v>263</v>
      </c>
      <c r="D1692" s="141">
        <v>964.63900000000001</v>
      </c>
      <c r="E1692" s="392"/>
      <c r="F1692" s="392"/>
    </row>
    <row r="1693" spans="1:13" s="213" customFormat="1">
      <c r="A1693" s="1"/>
      <c r="B1693" s="197"/>
      <c r="C1693" s="197"/>
      <c r="D1693" s="163"/>
      <c r="E1693" s="401"/>
      <c r="F1693" s="402"/>
      <c r="K1693" s="214"/>
      <c r="L1693" s="215"/>
      <c r="M1693" s="215"/>
    </row>
    <row r="1694" spans="1:13">
      <c r="B1694" s="12" t="s">
        <v>632</v>
      </c>
      <c r="C1694" s="154"/>
      <c r="D1694" s="13"/>
      <c r="E1694" s="391"/>
      <c r="F1694" s="392"/>
    </row>
    <row r="1695" spans="1:13">
      <c r="B1695" s="17" t="s">
        <v>633</v>
      </c>
      <c r="C1695" s="272"/>
      <c r="E1695" s="391"/>
      <c r="F1695" s="392"/>
    </row>
    <row r="1696" spans="1:13">
      <c r="B1696" s="91" t="s">
        <v>2</v>
      </c>
      <c r="C1696" s="158" t="s">
        <v>3</v>
      </c>
      <c r="D1696" s="20" t="s">
        <v>4</v>
      </c>
      <c r="E1696" s="391"/>
      <c r="F1696" s="392"/>
    </row>
    <row r="1697" spans="1:6">
      <c r="B1697" s="102"/>
      <c r="C1697" s="187"/>
      <c r="D1697" s="22" t="s">
        <v>5</v>
      </c>
      <c r="E1697" s="391"/>
      <c r="F1697" s="392"/>
    </row>
    <row r="1698" spans="1:6">
      <c r="B1698" s="102"/>
      <c r="C1698" s="187"/>
      <c r="D1698" s="22" t="s">
        <v>6</v>
      </c>
      <c r="E1698" s="391"/>
      <c r="F1698" s="392"/>
    </row>
    <row r="1699" spans="1:6">
      <c r="B1699" s="179"/>
      <c r="C1699" s="180">
        <v>1</v>
      </c>
      <c r="D1699" s="122">
        <v>2</v>
      </c>
      <c r="E1699" s="391"/>
      <c r="F1699" s="392"/>
    </row>
    <row r="1700" spans="1:6" ht="15" customHeight="1">
      <c r="A1700" s="228"/>
      <c r="B1700" s="181" t="s">
        <v>7</v>
      </c>
      <c r="C1700" s="132" t="s">
        <v>8</v>
      </c>
      <c r="D1700" s="39">
        <f>D1701</f>
        <v>91.328999999999994</v>
      </c>
      <c r="E1700" s="392"/>
      <c r="F1700" s="392"/>
    </row>
    <row r="1701" spans="1:6">
      <c r="A1701" s="199"/>
      <c r="B1701" s="181" t="s">
        <v>9</v>
      </c>
      <c r="C1701" s="124" t="s">
        <v>230</v>
      </c>
      <c r="D1701" s="39">
        <f>D1702+D1703</f>
        <v>91.328999999999994</v>
      </c>
      <c r="E1701" s="392"/>
      <c r="F1701" s="392"/>
    </row>
    <row r="1702" spans="1:6">
      <c r="A1702" s="199"/>
      <c r="B1702" s="181" t="s">
        <v>11</v>
      </c>
      <c r="C1702" s="125" t="s">
        <v>233</v>
      </c>
      <c r="D1702" s="39">
        <v>122.95099999999999</v>
      </c>
      <c r="E1702" s="392"/>
      <c r="F1702" s="392"/>
    </row>
    <row r="1703" spans="1:6" s="134" customFormat="1">
      <c r="B1703" s="54" t="s">
        <v>13</v>
      </c>
      <c r="C1703" s="125" t="s">
        <v>234</v>
      </c>
      <c r="D1703" s="39">
        <v>-31.622</v>
      </c>
      <c r="E1703" s="399"/>
      <c r="F1703" s="399"/>
    </row>
    <row r="1704" spans="1:6">
      <c r="A1704" s="199"/>
      <c r="B1704" s="181" t="s">
        <v>32</v>
      </c>
      <c r="C1704" s="139" t="s">
        <v>282</v>
      </c>
      <c r="D1704" s="39">
        <f>D1705+D1708</f>
        <v>6530.3690000000006</v>
      </c>
      <c r="E1704" s="392"/>
      <c r="F1704" s="392"/>
    </row>
    <row r="1705" spans="1:6">
      <c r="A1705" s="199"/>
      <c r="B1705" s="181" t="s">
        <v>236</v>
      </c>
      <c r="C1705" s="129" t="s">
        <v>268</v>
      </c>
      <c r="D1705" s="39">
        <v>4777.6130000000003</v>
      </c>
      <c r="E1705" s="392"/>
      <c r="F1705" s="392"/>
    </row>
    <row r="1706" spans="1:6">
      <c r="A1706" s="199"/>
      <c r="B1706" s="181"/>
      <c r="C1706" s="125" t="s">
        <v>35</v>
      </c>
      <c r="D1706" s="39"/>
      <c r="E1706" s="392"/>
      <c r="F1706" s="392"/>
    </row>
    <row r="1707" spans="1:6">
      <c r="A1707" s="254"/>
      <c r="B1707" s="181" t="s">
        <v>11</v>
      </c>
      <c r="C1707" s="125" t="s">
        <v>36</v>
      </c>
      <c r="D1707" s="39">
        <v>3778.6709999999998</v>
      </c>
      <c r="E1707" s="392"/>
      <c r="F1707" s="392"/>
    </row>
    <row r="1708" spans="1:6">
      <c r="A1708" s="7"/>
      <c r="B1708" s="181" t="s">
        <v>237</v>
      </c>
      <c r="C1708" s="129" t="s">
        <v>269</v>
      </c>
      <c r="D1708" s="39">
        <f>D1709</f>
        <v>1752.7560000000001</v>
      </c>
      <c r="E1708" s="392"/>
      <c r="F1708" s="392"/>
    </row>
    <row r="1709" spans="1:6">
      <c r="A1709" s="7"/>
      <c r="B1709" s="181" t="s">
        <v>85</v>
      </c>
      <c r="C1709" s="130" t="s">
        <v>48</v>
      </c>
      <c r="D1709" s="188">
        <v>1752.7560000000001</v>
      </c>
      <c r="E1709" s="392"/>
      <c r="F1709" s="392"/>
    </row>
    <row r="1710" spans="1:6">
      <c r="A1710" s="199"/>
      <c r="B1710" s="181" t="s">
        <v>68</v>
      </c>
      <c r="C1710" s="132" t="s">
        <v>241</v>
      </c>
      <c r="D1710" s="39">
        <f>D1711</f>
        <v>6439.04</v>
      </c>
      <c r="E1710" s="392"/>
      <c r="F1710" s="392"/>
    </row>
    <row r="1711" spans="1:6">
      <c r="A1711" s="199"/>
      <c r="B1711" s="181" t="s">
        <v>9</v>
      </c>
      <c r="C1711" s="198" t="s">
        <v>242</v>
      </c>
      <c r="D1711" s="39">
        <v>6439.04</v>
      </c>
      <c r="E1711" s="392"/>
      <c r="F1711" s="392"/>
    </row>
    <row r="1712" spans="1:6">
      <c r="A1712" s="199"/>
      <c r="B1712" s="181" t="s">
        <v>271</v>
      </c>
      <c r="C1712" s="139" t="s">
        <v>248</v>
      </c>
      <c r="D1712" s="39">
        <f>D1700-D1704+D1710</f>
        <v>0</v>
      </c>
      <c r="E1712" s="392"/>
      <c r="F1712" s="392"/>
    </row>
    <row r="1713" spans="1:13">
      <c r="A1713" s="199"/>
      <c r="B1713" s="181" t="s">
        <v>109</v>
      </c>
      <c r="C1713" s="139" t="s">
        <v>113</v>
      </c>
      <c r="D1713" s="141">
        <v>0</v>
      </c>
      <c r="E1713" s="388">
        <f>D1712+D1713</f>
        <v>0</v>
      </c>
      <c r="F1713" s="392"/>
    </row>
    <row r="1714" spans="1:13" s="1" customFormat="1">
      <c r="A1714" s="199"/>
      <c r="B1714" s="142"/>
      <c r="C1714" s="142"/>
      <c r="D1714" s="6"/>
      <c r="E1714" s="390"/>
      <c r="F1714" s="200"/>
      <c r="K1714" s="200"/>
      <c r="M1714" s="201"/>
    </row>
    <row r="1715" spans="1:13">
      <c r="B1715" s="12" t="s">
        <v>634</v>
      </c>
      <c r="C1715" s="239"/>
      <c r="E1715" s="391"/>
      <c r="F1715" s="392"/>
    </row>
    <row r="1716" spans="1:13">
      <c r="B1716" s="416" t="s">
        <v>2</v>
      </c>
      <c r="C1716" s="424" t="s">
        <v>273</v>
      </c>
      <c r="D1716" s="202" t="s">
        <v>4</v>
      </c>
      <c r="E1716" s="391"/>
      <c r="F1716" s="392"/>
    </row>
    <row r="1717" spans="1:13">
      <c r="B1717" s="417"/>
      <c r="C1717" s="425"/>
      <c r="D1717" s="203" t="s">
        <v>289</v>
      </c>
      <c r="E1717" s="391"/>
      <c r="F1717" s="392"/>
    </row>
    <row r="1718" spans="1:13">
      <c r="B1718" s="204"/>
      <c r="C1718" s="205"/>
      <c r="D1718" s="206" t="s">
        <v>6</v>
      </c>
      <c r="E1718" s="391"/>
      <c r="F1718" s="392"/>
    </row>
    <row r="1719" spans="1:13">
      <c r="B1719" s="179"/>
      <c r="C1719" s="207">
        <v>1</v>
      </c>
      <c r="D1719" s="122">
        <v>2</v>
      </c>
      <c r="E1719" s="391"/>
      <c r="F1719" s="392"/>
    </row>
    <row r="1720" spans="1:13">
      <c r="A1720" s="199"/>
      <c r="B1720" s="65" t="s">
        <v>290</v>
      </c>
      <c r="C1720" s="208" t="s">
        <v>635</v>
      </c>
      <c r="D1720" s="209">
        <f>D1704</f>
        <v>6530.3690000000006</v>
      </c>
      <c r="E1720" s="392"/>
      <c r="F1720" s="392"/>
    </row>
    <row r="1721" spans="1:13">
      <c r="A1721" s="134"/>
      <c r="B1721" s="181"/>
      <c r="C1721" s="161" t="s">
        <v>260</v>
      </c>
      <c r="D1721" s="141">
        <f>D1720</f>
        <v>6530.3690000000006</v>
      </c>
      <c r="E1721" s="388">
        <f>D1704-D1721</f>
        <v>0</v>
      </c>
      <c r="F1721" s="392"/>
    </row>
    <row r="1722" spans="1:13" s="1" customFormat="1">
      <c r="A1722" s="199"/>
      <c r="B1722" s="162"/>
      <c r="C1722" s="162"/>
      <c r="D1722" s="210"/>
      <c r="E1722" s="390"/>
      <c r="F1722" s="200"/>
      <c r="K1722" s="200"/>
      <c r="M1722" s="201"/>
    </row>
    <row r="1723" spans="1:13" ht="30.75" customHeight="1">
      <c r="B1723" s="431" t="s">
        <v>636</v>
      </c>
      <c r="C1723" s="432"/>
      <c r="E1723" s="391"/>
      <c r="F1723" s="392"/>
    </row>
    <row r="1724" spans="1:13">
      <c r="B1724" s="91" t="s">
        <v>2</v>
      </c>
      <c r="C1724" s="158" t="s">
        <v>3</v>
      </c>
      <c r="D1724" s="20" t="s">
        <v>4</v>
      </c>
      <c r="E1724" s="391"/>
      <c r="F1724" s="392"/>
    </row>
    <row r="1725" spans="1:13">
      <c r="B1725" s="102"/>
      <c r="C1725" s="187"/>
      <c r="D1725" s="22" t="s">
        <v>5</v>
      </c>
      <c r="E1725" s="391"/>
      <c r="F1725" s="392"/>
    </row>
    <row r="1726" spans="1:13">
      <c r="B1726" s="102"/>
      <c r="C1726" s="187"/>
      <c r="D1726" s="22" t="s">
        <v>6</v>
      </c>
      <c r="E1726" s="391"/>
      <c r="F1726" s="392"/>
    </row>
    <row r="1727" spans="1:13">
      <c r="B1727" s="179"/>
      <c r="C1727" s="180">
        <v>1</v>
      </c>
      <c r="D1727" s="122">
        <v>2</v>
      </c>
      <c r="E1727" s="391"/>
      <c r="F1727" s="392"/>
    </row>
    <row r="1728" spans="1:13">
      <c r="B1728" s="54" t="s">
        <v>9</v>
      </c>
      <c r="C1728" s="161" t="s">
        <v>262</v>
      </c>
      <c r="D1728" s="141">
        <v>2686.5309999999999</v>
      </c>
      <c r="E1728" s="392"/>
      <c r="F1728" s="392"/>
    </row>
    <row r="1729" spans="1:13">
      <c r="B1729" s="54" t="s">
        <v>27</v>
      </c>
      <c r="C1729" s="161" t="s">
        <v>263</v>
      </c>
      <c r="D1729" s="141">
        <v>2742.3670000000002</v>
      </c>
      <c r="E1729" s="392"/>
      <c r="F1729" s="392"/>
    </row>
    <row r="1730" spans="1:13" s="213" customFormat="1">
      <c r="A1730" s="1"/>
      <c r="B1730" s="197"/>
      <c r="C1730" s="197"/>
      <c r="D1730" s="163"/>
      <c r="E1730" s="401"/>
      <c r="F1730" s="402"/>
      <c r="K1730" s="214"/>
      <c r="L1730" s="215"/>
      <c r="M1730" s="215"/>
    </row>
    <row r="1731" spans="1:13">
      <c r="B1731" s="240" t="s">
        <v>637</v>
      </c>
      <c r="C1731" s="191"/>
      <c r="D1731" s="192"/>
      <c r="E1731" s="391"/>
      <c r="F1731" s="392"/>
    </row>
    <row r="1732" spans="1:13" ht="15.75" customHeight="1">
      <c r="B1732" s="17" t="s">
        <v>638</v>
      </c>
      <c r="C1732" s="272"/>
      <c r="D1732" s="312"/>
      <c r="E1732" s="391"/>
      <c r="F1732" s="392"/>
    </row>
    <row r="1733" spans="1:13">
      <c r="B1733" s="91" t="s">
        <v>2</v>
      </c>
      <c r="C1733" s="158" t="s">
        <v>3</v>
      </c>
      <c r="D1733" s="20" t="s">
        <v>4</v>
      </c>
      <c r="E1733" s="391"/>
      <c r="F1733" s="392"/>
    </row>
    <row r="1734" spans="1:13">
      <c r="B1734" s="102"/>
      <c r="C1734" s="187"/>
      <c r="D1734" s="22" t="s">
        <v>5</v>
      </c>
      <c r="E1734" s="391"/>
      <c r="F1734" s="392"/>
    </row>
    <row r="1735" spans="1:13">
      <c r="B1735" s="102"/>
      <c r="C1735" s="187"/>
      <c r="D1735" s="22" t="s">
        <v>6</v>
      </c>
      <c r="E1735" s="391"/>
      <c r="F1735" s="392"/>
    </row>
    <row r="1736" spans="1:13">
      <c r="B1736" s="179"/>
      <c r="C1736" s="180">
        <v>1</v>
      </c>
      <c r="D1736" s="122">
        <v>2</v>
      </c>
      <c r="E1736" s="391"/>
      <c r="F1736" s="392"/>
    </row>
    <row r="1737" spans="1:13" ht="15" customHeight="1">
      <c r="A1737" s="199"/>
      <c r="B1737" s="181" t="s">
        <v>7</v>
      </c>
      <c r="C1737" s="132" t="s">
        <v>8</v>
      </c>
      <c r="D1737" s="39">
        <f>D1738</f>
        <v>458.77600000000007</v>
      </c>
      <c r="E1737" s="392"/>
      <c r="F1737" s="392"/>
    </row>
    <row r="1738" spans="1:13">
      <c r="A1738" s="199"/>
      <c r="B1738" s="181" t="s">
        <v>9</v>
      </c>
      <c r="C1738" s="124" t="s">
        <v>230</v>
      </c>
      <c r="D1738" s="39">
        <f>SUM(D1739:D1741)</f>
        <v>458.77600000000007</v>
      </c>
      <c r="E1738" s="392"/>
      <c r="F1738" s="392"/>
    </row>
    <row r="1739" spans="1:13" s="134" customFormat="1">
      <c r="B1739" s="54" t="s">
        <v>11</v>
      </c>
      <c r="C1739" s="125" t="s">
        <v>267</v>
      </c>
      <c r="D1739" s="39">
        <v>7.5949999999999998</v>
      </c>
      <c r="E1739" s="399"/>
      <c r="F1739" s="399"/>
    </row>
    <row r="1740" spans="1:13" s="134" customFormat="1">
      <c r="B1740" s="54" t="s">
        <v>13</v>
      </c>
      <c r="C1740" s="125" t="s">
        <v>233</v>
      </c>
      <c r="D1740" s="39">
        <v>582.42200000000003</v>
      </c>
      <c r="E1740" s="399"/>
      <c r="F1740" s="399"/>
    </row>
    <row r="1741" spans="1:13" s="134" customFormat="1">
      <c r="B1741" s="54" t="s">
        <v>15</v>
      </c>
      <c r="C1741" s="125" t="s">
        <v>234</v>
      </c>
      <c r="D1741" s="39">
        <v>-131.24100000000001</v>
      </c>
      <c r="E1741" s="399"/>
      <c r="F1741" s="399"/>
    </row>
    <row r="1742" spans="1:13">
      <c r="B1742" s="181" t="s">
        <v>32</v>
      </c>
      <c r="C1742" s="139" t="s">
        <v>282</v>
      </c>
      <c r="D1742" s="39">
        <f>D1743+D1746</f>
        <v>23790.036</v>
      </c>
      <c r="E1742" s="392"/>
      <c r="F1742" s="392"/>
    </row>
    <row r="1743" spans="1:13">
      <c r="B1743" s="181" t="s">
        <v>236</v>
      </c>
      <c r="C1743" s="129" t="s">
        <v>268</v>
      </c>
      <c r="D1743" s="39">
        <v>23201.694</v>
      </c>
      <c r="E1743" s="392"/>
      <c r="F1743" s="392"/>
    </row>
    <row r="1744" spans="1:13">
      <c r="B1744" s="181"/>
      <c r="C1744" s="125" t="s">
        <v>35</v>
      </c>
      <c r="D1744" s="39"/>
      <c r="E1744" s="392"/>
      <c r="F1744" s="392"/>
    </row>
    <row r="1745" spans="1:13">
      <c r="B1745" s="181" t="s">
        <v>11</v>
      </c>
      <c r="C1745" s="125" t="s">
        <v>36</v>
      </c>
      <c r="D1745" s="39">
        <v>18673.148000000001</v>
      </c>
      <c r="E1745" s="392"/>
      <c r="F1745" s="392"/>
    </row>
    <row r="1746" spans="1:13">
      <c r="B1746" s="181" t="s">
        <v>237</v>
      </c>
      <c r="C1746" s="129" t="s">
        <v>269</v>
      </c>
      <c r="D1746" s="39">
        <f>D1747</f>
        <v>588.34199999999998</v>
      </c>
      <c r="E1746" s="392"/>
      <c r="F1746" s="392"/>
    </row>
    <row r="1747" spans="1:13">
      <c r="A1747" s="199"/>
      <c r="B1747" s="181" t="s">
        <v>85</v>
      </c>
      <c r="C1747" s="130" t="s">
        <v>48</v>
      </c>
      <c r="D1747" s="188">
        <v>588.34199999999998</v>
      </c>
      <c r="E1747" s="392"/>
      <c r="F1747" s="392"/>
    </row>
    <row r="1748" spans="1:13">
      <c r="A1748" s="199"/>
      <c r="B1748" s="181" t="s">
        <v>68</v>
      </c>
      <c r="C1748" s="132" t="s">
        <v>241</v>
      </c>
      <c r="D1748" s="39">
        <f>D1749+D1750+D1752</f>
        <v>23352.806</v>
      </c>
      <c r="E1748" s="392"/>
      <c r="F1748" s="392"/>
    </row>
    <row r="1749" spans="1:13">
      <c r="A1749" s="199"/>
      <c r="B1749" s="181" t="s">
        <v>9</v>
      </c>
      <c r="C1749" s="198" t="s">
        <v>242</v>
      </c>
      <c r="D1749" s="39">
        <v>23357.315999999999</v>
      </c>
      <c r="E1749" s="392"/>
      <c r="F1749" s="392"/>
    </row>
    <row r="1750" spans="1:13" s="134" customFormat="1">
      <c r="B1750" s="135" t="s">
        <v>27</v>
      </c>
      <c r="C1750" s="136" t="s">
        <v>243</v>
      </c>
      <c r="D1750" s="39">
        <f>D1751</f>
        <v>3.0760000000000001</v>
      </c>
      <c r="E1750" s="399"/>
      <c r="F1750" s="399"/>
    </row>
    <row r="1751" spans="1:13" s="134" customFormat="1">
      <c r="B1751" s="126" t="s">
        <v>85</v>
      </c>
      <c r="C1751" s="137" t="s">
        <v>244</v>
      </c>
      <c r="D1751" s="39">
        <v>3.0760000000000001</v>
      </c>
      <c r="E1751" s="399"/>
      <c r="F1751" s="399"/>
    </row>
    <row r="1752" spans="1:13" s="134" customFormat="1">
      <c r="B1752" s="138" t="s">
        <v>29</v>
      </c>
      <c r="C1752" s="136" t="s">
        <v>246</v>
      </c>
      <c r="D1752" s="39">
        <f>D1753</f>
        <v>-7.5860000000000003</v>
      </c>
      <c r="E1752" s="399"/>
      <c r="F1752" s="399"/>
    </row>
    <row r="1753" spans="1:13" s="134" customFormat="1">
      <c r="B1753" s="126" t="s">
        <v>141</v>
      </c>
      <c r="C1753" s="137" t="s">
        <v>245</v>
      </c>
      <c r="D1753" s="39">
        <v>-7.5860000000000003</v>
      </c>
      <c r="E1753" s="399"/>
      <c r="F1753" s="399"/>
    </row>
    <row r="1754" spans="1:13">
      <c r="A1754" s="1"/>
      <c r="B1754" s="181" t="s">
        <v>271</v>
      </c>
      <c r="C1754" s="139" t="s">
        <v>248</v>
      </c>
      <c r="D1754" s="39">
        <f>D1737-D1742+D1748</f>
        <v>21.546000000002095</v>
      </c>
      <c r="E1754" s="392"/>
      <c r="F1754" s="392"/>
    </row>
    <row r="1755" spans="1:13">
      <c r="B1755" s="181" t="s">
        <v>109</v>
      </c>
      <c r="C1755" s="139" t="s">
        <v>113</v>
      </c>
      <c r="D1755" s="141">
        <v>-21.545999999999999</v>
      </c>
      <c r="E1755" s="388">
        <f>D1754+D1755</f>
        <v>2.0961010704922955E-12</v>
      </c>
      <c r="F1755" s="392"/>
    </row>
    <row r="1756" spans="1:13" s="199" customFormat="1">
      <c r="B1756" s="190"/>
      <c r="C1756" s="191"/>
      <c r="D1756" s="192"/>
      <c r="E1756" s="393"/>
      <c r="F1756" s="251"/>
      <c r="K1756" s="200"/>
      <c r="M1756" s="201"/>
    </row>
    <row r="1757" spans="1:13">
      <c r="B1757" s="12" t="s">
        <v>639</v>
      </c>
      <c r="C1757" s="239"/>
      <c r="E1757" s="391"/>
      <c r="F1757" s="392"/>
    </row>
    <row r="1758" spans="1:13">
      <c r="B1758" s="416" t="s">
        <v>2</v>
      </c>
      <c r="C1758" s="424" t="s">
        <v>273</v>
      </c>
      <c r="D1758" s="202" t="s">
        <v>4</v>
      </c>
      <c r="E1758" s="391"/>
      <c r="F1758" s="392"/>
    </row>
    <row r="1759" spans="1:13">
      <c r="B1759" s="417"/>
      <c r="C1759" s="425"/>
      <c r="D1759" s="203" t="s">
        <v>289</v>
      </c>
      <c r="E1759" s="391"/>
      <c r="F1759" s="392"/>
    </row>
    <row r="1760" spans="1:13">
      <c r="B1760" s="204"/>
      <c r="C1760" s="205"/>
      <c r="D1760" s="206" t="s">
        <v>6</v>
      </c>
      <c r="E1760" s="391"/>
      <c r="F1760" s="392"/>
    </row>
    <row r="1761" spans="1:13">
      <c r="B1761" s="179"/>
      <c r="C1761" s="207">
        <v>1</v>
      </c>
      <c r="D1761" s="122">
        <v>2</v>
      </c>
      <c r="E1761" s="391"/>
      <c r="F1761" s="392"/>
    </row>
    <row r="1762" spans="1:13" ht="31.5">
      <c r="A1762" s="134"/>
      <c r="B1762" s="65" t="s">
        <v>290</v>
      </c>
      <c r="C1762" s="208" t="s">
        <v>640</v>
      </c>
      <c r="D1762" s="209">
        <f>D1742</f>
        <v>23790.036</v>
      </c>
      <c r="E1762" s="392"/>
      <c r="F1762" s="392"/>
    </row>
    <row r="1763" spans="1:13">
      <c r="A1763" s="134"/>
      <c r="B1763" s="181"/>
      <c r="C1763" s="161" t="s">
        <v>260</v>
      </c>
      <c r="D1763" s="141">
        <f>D1762</f>
        <v>23790.036</v>
      </c>
      <c r="E1763" s="388">
        <f>D1742-D1763</f>
        <v>0</v>
      </c>
      <c r="F1763" s="392"/>
    </row>
    <row r="1764" spans="1:13" s="1" customFormat="1">
      <c r="A1764" s="199"/>
      <c r="B1764" s="162"/>
      <c r="C1764" s="162"/>
      <c r="D1764" s="210"/>
      <c r="E1764" s="390"/>
      <c r="F1764" s="200"/>
      <c r="K1764" s="200"/>
      <c r="M1764" s="201"/>
    </row>
    <row r="1765" spans="1:13" ht="48" customHeight="1">
      <c r="B1765" s="438" t="s">
        <v>641</v>
      </c>
      <c r="C1765" s="439"/>
      <c r="E1765" s="391"/>
      <c r="F1765" s="392"/>
    </row>
    <row r="1766" spans="1:13">
      <c r="B1766" s="91" t="s">
        <v>2</v>
      </c>
      <c r="C1766" s="158" t="s">
        <v>3</v>
      </c>
      <c r="D1766" s="20" t="s">
        <v>4</v>
      </c>
      <c r="E1766" s="391"/>
      <c r="F1766" s="392"/>
    </row>
    <row r="1767" spans="1:13">
      <c r="B1767" s="102"/>
      <c r="C1767" s="187"/>
      <c r="D1767" s="22" t="s">
        <v>5</v>
      </c>
      <c r="E1767" s="391"/>
      <c r="F1767" s="392"/>
    </row>
    <row r="1768" spans="1:13">
      <c r="B1768" s="102"/>
      <c r="C1768" s="187"/>
      <c r="D1768" s="22" t="s">
        <v>6</v>
      </c>
      <c r="E1768" s="391"/>
      <c r="F1768" s="392"/>
    </row>
    <row r="1769" spans="1:13">
      <c r="B1769" s="179"/>
      <c r="C1769" s="180">
        <v>1</v>
      </c>
      <c r="D1769" s="122">
        <v>2</v>
      </c>
      <c r="E1769" s="391"/>
      <c r="F1769" s="392"/>
    </row>
    <row r="1770" spans="1:13">
      <c r="A1770" s="199"/>
      <c r="B1770" s="54" t="s">
        <v>9</v>
      </c>
      <c r="C1770" s="161" t="s">
        <v>262</v>
      </c>
      <c r="D1770" s="141">
        <v>5942.58</v>
      </c>
      <c r="E1770" s="392"/>
      <c r="F1770" s="392"/>
    </row>
    <row r="1771" spans="1:13">
      <c r="A1771" s="199"/>
      <c r="B1771" s="54" t="s">
        <v>27</v>
      </c>
      <c r="C1771" s="161" t="s">
        <v>263</v>
      </c>
      <c r="D1771" s="141">
        <v>5746.8779999999997</v>
      </c>
      <c r="E1771" s="392"/>
      <c r="F1771" s="392"/>
    </row>
    <row r="1772" spans="1:13" s="213" customFormat="1">
      <c r="A1772" s="1"/>
      <c r="B1772" s="197"/>
      <c r="C1772" s="197"/>
      <c r="D1772" s="163"/>
      <c r="E1772" s="401"/>
      <c r="F1772" s="402"/>
      <c r="K1772" s="214"/>
      <c r="L1772" s="215"/>
      <c r="M1772" s="215"/>
    </row>
    <row r="1773" spans="1:13">
      <c r="B1773" s="240" t="s">
        <v>642</v>
      </c>
      <c r="C1773" s="191"/>
      <c r="D1773" s="192"/>
      <c r="E1773" s="391"/>
      <c r="F1773" s="392"/>
    </row>
    <row r="1774" spans="1:13">
      <c r="B1774" s="17" t="s">
        <v>643</v>
      </c>
      <c r="C1774" s="272"/>
      <c r="E1774" s="391"/>
      <c r="F1774" s="392"/>
    </row>
    <row r="1775" spans="1:13">
      <c r="B1775" s="91" t="s">
        <v>2</v>
      </c>
      <c r="C1775" s="158" t="s">
        <v>3</v>
      </c>
      <c r="D1775" s="20" t="s">
        <v>4</v>
      </c>
      <c r="E1775" s="391"/>
      <c r="F1775" s="392"/>
    </row>
    <row r="1776" spans="1:13">
      <c r="B1776" s="102"/>
      <c r="C1776" s="187"/>
      <c r="D1776" s="22" t="s">
        <v>5</v>
      </c>
      <c r="E1776" s="391"/>
      <c r="F1776" s="392"/>
    </row>
    <row r="1777" spans="1:6">
      <c r="B1777" s="102"/>
      <c r="C1777" s="187"/>
      <c r="D1777" s="22" t="s">
        <v>6</v>
      </c>
      <c r="E1777" s="391"/>
      <c r="F1777" s="392"/>
    </row>
    <row r="1778" spans="1:6">
      <c r="B1778" s="179"/>
      <c r="C1778" s="180">
        <v>1</v>
      </c>
      <c r="D1778" s="122">
        <v>2</v>
      </c>
      <c r="E1778" s="391"/>
      <c r="F1778" s="392"/>
    </row>
    <row r="1779" spans="1:6" ht="15" customHeight="1">
      <c r="A1779" s="199"/>
      <c r="B1779" s="181" t="s">
        <v>7</v>
      </c>
      <c r="C1779" s="132" t="s">
        <v>8</v>
      </c>
      <c r="D1779" s="39">
        <f>D1780+D1784</f>
        <v>548.01700000000005</v>
      </c>
      <c r="E1779" s="392"/>
      <c r="F1779" s="392"/>
    </row>
    <row r="1780" spans="1:6">
      <c r="A1780" s="199"/>
      <c r="B1780" s="181" t="s">
        <v>9</v>
      </c>
      <c r="C1780" s="124" t="s">
        <v>230</v>
      </c>
      <c r="D1780" s="39">
        <f>SUM(D1781:D1783)</f>
        <v>545.51700000000005</v>
      </c>
      <c r="E1780" s="392"/>
      <c r="F1780" s="392"/>
    </row>
    <row r="1781" spans="1:6">
      <c r="A1781" s="199"/>
      <c r="B1781" s="181" t="s">
        <v>11</v>
      </c>
      <c r="C1781" s="125" t="s">
        <v>267</v>
      </c>
      <c r="D1781" s="39">
        <v>405.79</v>
      </c>
      <c r="E1781" s="392"/>
      <c r="F1781" s="392"/>
    </row>
    <row r="1782" spans="1:6" s="134" customFormat="1">
      <c r="B1782" s="54" t="s">
        <v>13</v>
      </c>
      <c r="C1782" s="125" t="s">
        <v>233</v>
      </c>
      <c r="D1782" s="39">
        <v>2.427</v>
      </c>
      <c r="E1782" s="399"/>
      <c r="F1782" s="399"/>
    </row>
    <row r="1783" spans="1:6" s="134" customFormat="1">
      <c r="B1783" s="54" t="s">
        <v>15</v>
      </c>
      <c r="C1783" s="125" t="s">
        <v>234</v>
      </c>
      <c r="D1783" s="39">
        <v>137.30000000000001</v>
      </c>
      <c r="E1783" s="399"/>
      <c r="F1783" s="399"/>
    </row>
    <row r="1784" spans="1:6" s="19" customFormat="1">
      <c r="B1784" s="126" t="s">
        <v>27</v>
      </c>
      <c r="C1784" s="127" t="s">
        <v>30</v>
      </c>
      <c r="D1784" s="39">
        <v>2.5</v>
      </c>
      <c r="E1784" s="392"/>
      <c r="F1784" s="392"/>
    </row>
    <row r="1785" spans="1:6">
      <c r="A1785" s="199"/>
      <c r="B1785" s="181" t="s">
        <v>32</v>
      </c>
      <c r="C1785" s="139" t="s">
        <v>282</v>
      </c>
      <c r="D1785" s="39">
        <f>D1786+D1789</f>
        <v>54297.57</v>
      </c>
      <c r="E1785" s="392"/>
      <c r="F1785" s="392"/>
    </row>
    <row r="1786" spans="1:6">
      <c r="A1786" s="199"/>
      <c r="B1786" s="181" t="s">
        <v>236</v>
      </c>
      <c r="C1786" s="129" t="s">
        <v>268</v>
      </c>
      <c r="D1786" s="39">
        <v>53469.978000000003</v>
      </c>
      <c r="E1786" s="392"/>
      <c r="F1786" s="392"/>
    </row>
    <row r="1787" spans="1:6">
      <c r="B1787" s="181"/>
      <c r="C1787" s="125" t="s">
        <v>35</v>
      </c>
      <c r="D1787" s="39"/>
      <c r="E1787" s="392"/>
      <c r="F1787" s="392"/>
    </row>
    <row r="1788" spans="1:6">
      <c r="B1788" s="181" t="s">
        <v>11</v>
      </c>
      <c r="C1788" s="125" t="s">
        <v>36</v>
      </c>
      <c r="D1788" s="39">
        <v>46969.612999999998</v>
      </c>
      <c r="E1788" s="392"/>
      <c r="F1788" s="392"/>
    </row>
    <row r="1789" spans="1:6">
      <c r="B1789" s="181" t="s">
        <v>237</v>
      </c>
      <c r="C1789" s="129" t="s">
        <v>269</v>
      </c>
      <c r="D1789" s="39">
        <f>D1790</f>
        <v>827.59199999999998</v>
      </c>
      <c r="E1789" s="392"/>
      <c r="F1789" s="392"/>
    </row>
    <row r="1790" spans="1:6">
      <c r="B1790" s="181" t="s">
        <v>85</v>
      </c>
      <c r="C1790" s="130" t="s">
        <v>48</v>
      </c>
      <c r="D1790" s="188">
        <v>827.59199999999998</v>
      </c>
      <c r="E1790" s="392"/>
      <c r="F1790" s="392"/>
    </row>
    <row r="1791" spans="1:6">
      <c r="B1791" s="181" t="s">
        <v>68</v>
      </c>
      <c r="C1791" s="132" t="s">
        <v>241</v>
      </c>
      <c r="D1791" s="39">
        <f>D1792</f>
        <v>53749.553</v>
      </c>
      <c r="E1791" s="392"/>
      <c r="F1791" s="392"/>
    </row>
    <row r="1792" spans="1:6">
      <c r="A1792" s="199"/>
      <c r="B1792" s="181" t="s">
        <v>9</v>
      </c>
      <c r="C1792" s="198" t="s">
        <v>242</v>
      </c>
      <c r="D1792" s="39">
        <v>53749.553</v>
      </c>
      <c r="E1792" s="392"/>
      <c r="F1792" s="392"/>
    </row>
    <row r="1793" spans="1:13">
      <c r="A1793" s="199"/>
      <c r="B1793" s="181" t="s">
        <v>271</v>
      </c>
      <c r="C1793" s="139" t="s">
        <v>248</v>
      </c>
      <c r="D1793" s="39">
        <f>D1779-D1785+D1791</f>
        <v>0</v>
      </c>
      <c r="E1793" s="392"/>
      <c r="F1793" s="392"/>
    </row>
    <row r="1794" spans="1:13">
      <c r="A1794" s="199"/>
      <c r="B1794" s="181" t="s">
        <v>109</v>
      </c>
      <c r="C1794" s="139" t="s">
        <v>113</v>
      </c>
      <c r="D1794" s="141">
        <v>0</v>
      </c>
      <c r="E1794" s="388">
        <f>D1793-D1794</f>
        <v>0</v>
      </c>
      <c r="F1794" s="392"/>
    </row>
    <row r="1795" spans="1:13" s="199" customFormat="1">
      <c r="B1795" s="190"/>
      <c r="C1795" s="191"/>
      <c r="D1795" s="192"/>
      <c r="E1795" s="393"/>
      <c r="F1795" s="251"/>
      <c r="K1795" s="200"/>
      <c r="M1795" s="201"/>
    </row>
    <row r="1796" spans="1:13">
      <c r="B1796" s="12" t="s">
        <v>644</v>
      </c>
      <c r="C1796" s="239"/>
      <c r="E1796" s="391"/>
      <c r="F1796" s="392"/>
    </row>
    <row r="1797" spans="1:13">
      <c r="B1797" s="91" t="s">
        <v>2</v>
      </c>
      <c r="C1797" s="158" t="s">
        <v>273</v>
      </c>
      <c r="D1797" s="202" t="s">
        <v>4</v>
      </c>
      <c r="E1797" s="391"/>
      <c r="F1797" s="392"/>
    </row>
    <row r="1798" spans="1:13">
      <c r="B1798" s="102"/>
      <c r="C1798" s="187"/>
      <c r="D1798" s="203" t="s">
        <v>289</v>
      </c>
      <c r="E1798" s="391"/>
      <c r="F1798" s="392"/>
    </row>
    <row r="1799" spans="1:13">
      <c r="B1799" s="204"/>
      <c r="C1799" s="205"/>
      <c r="D1799" s="206" t="s">
        <v>6</v>
      </c>
      <c r="E1799" s="391"/>
      <c r="F1799" s="392"/>
    </row>
    <row r="1800" spans="1:13">
      <c r="B1800" s="179"/>
      <c r="C1800" s="207">
        <v>1</v>
      </c>
      <c r="D1800" s="122">
        <v>2</v>
      </c>
      <c r="E1800" s="391"/>
      <c r="F1800" s="392"/>
    </row>
    <row r="1801" spans="1:13" ht="31.5">
      <c r="A1801" s="199"/>
      <c r="B1801" s="65" t="s">
        <v>290</v>
      </c>
      <c r="C1801" s="208" t="s">
        <v>645</v>
      </c>
      <c r="D1801" s="209">
        <f>D1785</f>
        <v>54297.57</v>
      </c>
      <c r="E1801" s="392"/>
      <c r="F1801" s="392"/>
    </row>
    <row r="1802" spans="1:13">
      <c r="A1802" s="199"/>
      <c r="B1802" s="181"/>
      <c r="C1802" s="161" t="s">
        <v>260</v>
      </c>
      <c r="D1802" s="141">
        <f>D1801</f>
        <v>54297.57</v>
      </c>
      <c r="E1802" s="388">
        <f>D1785-D1802</f>
        <v>0</v>
      </c>
      <c r="F1802" s="392"/>
    </row>
    <row r="1803" spans="1:13" s="1" customFormat="1">
      <c r="A1803" s="199"/>
      <c r="B1803" s="162"/>
      <c r="C1803" s="162"/>
      <c r="D1803" s="210"/>
      <c r="E1803" s="390"/>
      <c r="F1803" s="200"/>
      <c r="K1803" s="200"/>
      <c r="M1803" s="201"/>
    </row>
    <row r="1804" spans="1:13" ht="31.5" customHeight="1">
      <c r="B1804" s="438" t="s">
        <v>646</v>
      </c>
      <c r="C1804" s="439"/>
      <c r="E1804" s="391"/>
      <c r="F1804" s="392"/>
    </row>
    <row r="1805" spans="1:13">
      <c r="B1805" s="91" t="s">
        <v>2</v>
      </c>
      <c r="C1805" s="158" t="s">
        <v>3</v>
      </c>
      <c r="D1805" s="20" t="s">
        <v>4</v>
      </c>
      <c r="E1805" s="391"/>
      <c r="F1805" s="392"/>
    </row>
    <row r="1806" spans="1:13">
      <c r="B1806" s="102"/>
      <c r="C1806" s="187"/>
      <c r="D1806" s="22" t="s">
        <v>5</v>
      </c>
      <c r="E1806" s="391"/>
      <c r="F1806" s="392"/>
    </row>
    <row r="1807" spans="1:13">
      <c r="B1807" s="102"/>
      <c r="C1807" s="187"/>
      <c r="D1807" s="22" t="s">
        <v>6</v>
      </c>
      <c r="E1807" s="391"/>
      <c r="F1807" s="392"/>
    </row>
    <row r="1808" spans="1:13">
      <c r="B1808" s="179"/>
      <c r="C1808" s="180">
        <v>1</v>
      </c>
      <c r="D1808" s="122">
        <v>2</v>
      </c>
      <c r="E1808" s="391"/>
      <c r="F1808" s="392"/>
    </row>
    <row r="1809" spans="1:13">
      <c r="B1809" s="54" t="s">
        <v>9</v>
      </c>
      <c r="C1809" s="161" t="s">
        <v>262</v>
      </c>
      <c r="D1809" s="141">
        <v>6077.1629999999996</v>
      </c>
      <c r="E1809" s="392"/>
      <c r="F1809" s="392"/>
    </row>
    <row r="1810" spans="1:13">
      <c r="B1810" s="54" t="s">
        <v>27</v>
      </c>
      <c r="C1810" s="161" t="s">
        <v>263</v>
      </c>
      <c r="D1810" s="141">
        <v>4829.3329999999996</v>
      </c>
      <c r="E1810" s="392"/>
      <c r="F1810" s="392"/>
    </row>
    <row r="1811" spans="1:13" s="213" customFormat="1">
      <c r="A1811" s="1"/>
      <c r="B1811" s="197"/>
      <c r="C1811" s="197"/>
      <c r="D1811" s="163"/>
      <c r="E1811" s="401"/>
      <c r="F1811" s="402"/>
      <c r="K1811" s="214"/>
      <c r="L1811" s="215"/>
      <c r="M1811" s="215"/>
    </row>
    <row r="1812" spans="1:13">
      <c r="B1812" s="240" t="s">
        <v>647</v>
      </c>
      <c r="C1812" s="191"/>
      <c r="D1812" s="192"/>
      <c r="E1812" s="391"/>
      <c r="F1812" s="392"/>
    </row>
    <row r="1813" spans="1:13">
      <c r="B1813" s="17" t="s">
        <v>648</v>
      </c>
      <c r="C1813" s="272"/>
      <c r="E1813" s="391"/>
      <c r="F1813" s="392"/>
    </row>
    <row r="1814" spans="1:13">
      <c r="B1814" s="91" t="s">
        <v>2</v>
      </c>
      <c r="C1814" s="158" t="s">
        <v>3</v>
      </c>
      <c r="D1814" s="20" t="s">
        <v>4</v>
      </c>
      <c r="E1814" s="391"/>
      <c r="F1814" s="392"/>
    </row>
    <row r="1815" spans="1:13">
      <c r="B1815" s="102"/>
      <c r="C1815" s="187"/>
      <c r="D1815" s="22" t="s">
        <v>5</v>
      </c>
      <c r="E1815" s="391"/>
      <c r="F1815" s="392"/>
    </row>
    <row r="1816" spans="1:13">
      <c r="B1816" s="102"/>
      <c r="C1816" s="187"/>
      <c r="D1816" s="22" t="s">
        <v>6</v>
      </c>
      <c r="E1816" s="391"/>
      <c r="F1816" s="392"/>
    </row>
    <row r="1817" spans="1:13">
      <c r="B1817" s="179"/>
      <c r="C1817" s="180">
        <v>1</v>
      </c>
      <c r="D1817" s="122">
        <v>2</v>
      </c>
      <c r="E1817" s="391"/>
      <c r="F1817" s="392"/>
    </row>
    <row r="1818" spans="1:13" ht="15" customHeight="1">
      <c r="A1818" s="19"/>
      <c r="B1818" s="181" t="s">
        <v>7</v>
      </c>
      <c r="C1818" s="132" t="s">
        <v>8</v>
      </c>
      <c r="D1818" s="39">
        <f>D1819+D1823</f>
        <v>347.84300000000002</v>
      </c>
      <c r="E1818" s="388">
        <v>0</v>
      </c>
      <c r="F1818" s="388"/>
    </row>
    <row r="1819" spans="1:13" s="134" customFormat="1">
      <c r="B1819" s="65" t="s">
        <v>9</v>
      </c>
      <c r="C1819" s="124" t="s">
        <v>230</v>
      </c>
      <c r="D1819" s="39">
        <f>SUM(D1820:D1822)</f>
        <v>202.49100000000001</v>
      </c>
      <c r="E1819" s="399"/>
      <c r="F1819" s="399"/>
    </row>
    <row r="1820" spans="1:13" s="134" customFormat="1">
      <c r="B1820" s="54" t="s">
        <v>11</v>
      </c>
      <c r="C1820" s="125" t="s">
        <v>267</v>
      </c>
      <c r="D1820" s="39">
        <v>101.861</v>
      </c>
      <c r="E1820" s="399"/>
      <c r="F1820" s="399"/>
    </row>
    <row r="1821" spans="1:13" s="134" customFormat="1">
      <c r="B1821" s="54" t="s">
        <v>13</v>
      </c>
      <c r="C1821" s="125" t="s">
        <v>233</v>
      </c>
      <c r="D1821" s="39">
        <v>71.997</v>
      </c>
      <c r="E1821" s="399"/>
      <c r="F1821" s="399"/>
    </row>
    <row r="1822" spans="1:13" s="134" customFormat="1">
      <c r="B1822" s="54" t="s">
        <v>15</v>
      </c>
      <c r="C1822" s="125" t="s">
        <v>234</v>
      </c>
      <c r="D1822" s="39">
        <v>28.632999999999999</v>
      </c>
      <c r="E1822" s="399"/>
      <c r="F1822" s="399"/>
    </row>
    <row r="1823" spans="1:13" s="19" customFormat="1">
      <c r="B1823" s="126" t="s">
        <v>27</v>
      </c>
      <c r="C1823" s="127" t="s">
        <v>30</v>
      </c>
      <c r="D1823" s="39">
        <v>145.352</v>
      </c>
      <c r="E1823" s="392"/>
      <c r="F1823" s="392"/>
    </row>
    <row r="1824" spans="1:13">
      <c r="A1824" s="199"/>
      <c r="B1824" s="181" t="s">
        <v>32</v>
      </c>
      <c r="C1824" s="139" t="s">
        <v>282</v>
      </c>
      <c r="D1824" s="39">
        <f>D1825+D1826</f>
        <v>39678.582000000002</v>
      </c>
      <c r="E1824" s="392"/>
      <c r="F1824" s="392"/>
    </row>
    <row r="1825" spans="1:13">
      <c r="A1825" s="199"/>
      <c r="B1825" s="181" t="s">
        <v>236</v>
      </c>
      <c r="C1825" s="129" t="s">
        <v>268</v>
      </c>
      <c r="D1825" s="39">
        <v>38791.304000000004</v>
      </c>
      <c r="E1825" s="392"/>
      <c r="F1825" s="392"/>
    </row>
    <row r="1826" spans="1:13">
      <c r="A1826" s="228"/>
      <c r="B1826" s="181" t="s">
        <v>237</v>
      </c>
      <c r="C1826" s="129" t="s">
        <v>269</v>
      </c>
      <c r="D1826" s="39">
        <f>D1827</f>
        <v>887.27800000000002</v>
      </c>
      <c r="E1826" s="392"/>
      <c r="F1826" s="392"/>
    </row>
    <row r="1827" spans="1:13">
      <c r="A1827" s="228"/>
      <c r="B1827" s="181" t="s">
        <v>85</v>
      </c>
      <c r="C1827" s="130" t="s">
        <v>48</v>
      </c>
      <c r="D1827" s="188">
        <v>887.27800000000002</v>
      </c>
      <c r="E1827" s="392"/>
      <c r="F1827" s="392"/>
    </row>
    <row r="1828" spans="1:13">
      <c r="A1828" s="199"/>
      <c r="B1828" s="181" t="s">
        <v>68</v>
      </c>
      <c r="C1828" s="132" t="s">
        <v>241</v>
      </c>
      <c r="D1828" s="39">
        <f>D1829+D1830</f>
        <v>39331.709000000003</v>
      </c>
      <c r="E1828" s="392"/>
      <c r="F1828" s="392"/>
    </row>
    <row r="1829" spans="1:13">
      <c r="A1829" s="199"/>
      <c r="B1829" s="181" t="s">
        <v>9</v>
      </c>
      <c r="C1829" s="198" t="s">
        <v>242</v>
      </c>
      <c r="D1829" s="39">
        <v>39363.249000000003</v>
      </c>
      <c r="E1829" s="392"/>
      <c r="F1829" s="392"/>
    </row>
    <row r="1830" spans="1:13" s="134" customFormat="1">
      <c r="B1830" s="135" t="s">
        <v>27</v>
      </c>
      <c r="C1830" s="136" t="s">
        <v>243</v>
      </c>
      <c r="D1830" s="39">
        <f>D1831</f>
        <v>-31.54</v>
      </c>
      <c r="E1830" s="399"/>
      <c r="F1830" s="399"/>
    </row>
    <row r="1831" spans="1:13" s="134" customFormat="1">
      <c r="B1831" s="126" t="s">
        <v>85</v>
      </c>
      <c r="C1831" s="137" t="s">
        <v>245</v>
      </c>
      <c r="D1831" s="39">
        <v>-31.54</v>
      </c>
      <c r="E1831" s="399"/>
      <c r="F1831" s="399"/>
    </row>
    <row r="1832" spans="1:13">
      <c r="A1832" s="199"/>
      <c r="B1832" s="181" t="s">
        <v>271</v>
      </c>
      <c r="C1832" s="139" t="s">
        <v>248</v>
      </c>
      <c r="D1832" s="39">
        <f>D1818-D1824+D1828</f>
        <v>0.97000000000116415</v>
      </c>
      <c r="E1832" s="392"/>
      <c r="F1832" s="392"/>
    </row>
    <row r="1833" spans="1:13">
      <c r="A1833" s="199"/>
      <c r="B1833" s="181" t="s">
        <v>109</v>
      </c>
      <c r="C1833" s="139" t="s">
        <v>113</v>
      </c>
      <c r="D1833" s="141">
        <v>-0.97</v>
      </c>
      <c r="E1833" s="388">
        <f>D1832+D1833</f>
        <v>1.1641798636219391E-12</v>
      </c>
      <c r="F1833" s="392"/>
    </row>
    <row r="1834" spans="1:13" s="199" customFormat="1">
      <c r="B1834" s="190"/>
      <c r="C1834" s="191"/>
      <c r="D1834" s="192"/>
      <c r="E1834" s="393"/>
      <c r="F1834" s="251"/>
      <c r="K1834" s="200"/>
      <c r="M1834" s="201"/>
    </row>
    <row r="1835" spans="1:13">
      <c r="B1835" s="12" t="s">
        <v>649</v>
      </c>
      <c r="C1835" s="272"/>
      <c r="E1835" s="391"/>
      <c r="F1835" s="392"/>
    </row>
    <row r="1836" spans="1:13">
      <c r="B1836" s="91" t="s">
        <v>2</v>
      </c>
      <c r="C1836" s="158" t="s">
        <v>296</v>
      </c>
      <c r="D1836" s="202" t="s">
        <v>4</v>
      </c>
      <c r="E1836" s="391"/>
      <c r="F1836" s="392"/>
    </row>
    <row r="1837" spans="1:13">
      <c r="B1837" s="102"/>
      <c r="C1837" s="187"/>
      <c r="D1837" s="203" t="s">
        <v>289</v>
      </c>
      <c r="E1837" s="391"/>
      <c r="F1837" s="392"/>
    </row>
    <row r="1838" spans="1:13">
      <c r="B1838" s="204"/>
      <c r="C1838" s="205"/>
      <c r="D1838" s="206" t="s">
        <v>6</v>
      </c>
      <c r="E1838" s="391"/>
      <c r="F1838" s="392"/>
    </row>
    <row r="1839" spans="1:13">
      <c r="B1839" s="179"/>
      <c r="C1839" s="207">
        <v>1</v>
      </c>
      <c r="D1839" s="122">
        <v>2</v>
      </c>
      <c r="E1839" s="391"/>
      <c r="F1839" s="392"/>
    </row>
    <row r="1840" spans="1:13" ht="47.25">
      <c r="A1840" s="199"/>
      <c r="B1840" s="181" t="s">
        <v>290</v>
      </c>
      <c r="C1840" s="313" t="s">
        <v>650</v>
      </c>
      <c r="D1840" s="141">
        <f>D1824</f>
        <v>39678.582000000002</v>
      </c>
      <c r="E1840" s="392"/>
      <c r="F1840" s="392"/>
    </row>
    <row r="1841" spans="1:13" ht="15" customHeight="1">
      <c r="A1841" s="199"/>
      <c r="B1841" s="181"/>
      <c r="C1841" s="161" t="s">
        <v>260</v>
      </c>
      <c r="D1841" s="141">
        <v>39678.582000000002</v>
      </c>
      <c r="E1841" s="388">
        <f>D1824-D1841</f>
        <v>0</v>
      </c>
      <c r="F1841" s="392"/>
    </row>
    <row r="1842" spans="1:13" s="1" customFormat="1">
      <c r="A1842" s="199"/>
      <c r="B1842" s="162"/>
      <c r="C1842" s="162"/>
      <c r="D1842" s="210"/>
      <c r="E1842" s="390"/>
      <c r="F1842" s="200"/>
      <c r="K1842" s="200"/>
      <c r="M1842" s="201"/>
    </row>
    <row r="1843" spans="1:13" ht="33" customHeight="1">
      <c r="B1843" s="426" t="s">
        <v>651</v>
      </c>
      <c r="C1843" s="427"/>
      <c r="E1843" s="391"/>
      <c r="F1843" s="392"/>
    </row>
    <row r="1844" spans="1:13">
      <c r="B1844" s="91" t="s">
        <v>2</v>
      </c>
      <c r="C1844" s="158" t="s">
        <v>3</v>
      </c>
      <c r="D1844" s="20" t="s">
        <v>4</v>
      </c>
      <c r="E1844" s="391"/>
      <c r="F1844" s="392"/>
    </row>
    <row r="1845" spans="1:13">
      <c r="B1845" s="102"/>
      <c r="C1845" s="187"/>
      <c r="D1845" s="22" t="s">
        <v>5</v>
      </c>
      <c r="E1845" s="391"/>
      <c r="F1845" s="392"/>
    </row>
    <row r="1846" spans="1:13">
      <c r="B1846" s="102"/>
      <c r="C1846" s="187"/>
      <c r="D1846" s="22" t="s">
        <v>6</v>
      </c>
      <c r="E1846" s="391"/>
      <c r="F1846" s="392"/>
    </row>
    <row r="1847" spans="1:13">
      <c r="B1847" s="179"/>
      <c r="C1847" s="180">
        <v>1</v>
      </c>
      <c r="D1847" s="122">
        <v>2</v>
      </c>
      <c r="E1847" s="391"/>
      <c r="F1847" s="392"/>
    </row>
    <row r="1848" spans="1:13">
      <c r="A1848" s="199"/>
      <c r="B1848" s="54" t="s">
        <v>9</v>
      </c>
      <c r="C1848" s="161" t="s">
        <v>262</v>
      </c>
      <c r="D1848" s="141">
        <v>2820.3649999999998</v>
      </c>
      <c r="E1848" s="392"/>
      <c r="F1848" s="392"/>
    </row>
    <row r="1849" spans="1:13">
      <c r="A1849" s="199"/>
      <c r="B1849" s="54" t="s">
        <v>27</v>
      </c>
      <c r="C1849" s="161" t="s">
        <v>263</v>
      </c>
      <c r="D1849" s="141">
        <v>2950.9589999999998</v>
      </c>
      <c r="E1849" s="392"/>
      <c r="F1849" s="392"/>
    </row>
    <row r="1850" spans="1:13" s="213" customFormat="1">
      <c r="A1850" s="1"/>
      <c r="B1850" s="197"/>
      <c r="C1850" s="197"/>
      <c r="D1850" s="163"/>
      <c r="E1850" s="401"/>
      <c r="F1850" s="402"/>
      <c r="K1850" s="214"/>
      <c r="L1850" s="215"/>
      <c r="M1850" s="215"/>
    </row>
    <row r="1851" spans="1:13">
      <c r="B1851" s="240" t="s">
        <v>652</v>
      </c>
      <c r="C1851" s="217"/>
      <c r="D1851" s="210"/>
      <c r="E1851" s="391"/>
      <c r="F1851" s="392"/>
    </row>
    <row r="1852" spans="1:13">
      <c r="B1852" s="17" t="s">
        <v>653</v>
      </c>
      <c r="C1852" s="272"/>
      <c r="E1852" s="391"/>
      <c r="F1852" s="392"/>
    </row>
    <row r="1853" spans="1:13">
      <c r="B1853" s="91" t="s">
        <v>2</v>
      </c>
      <c r="C1853" s="158" t="s">
        <v>3</v>
      </c>
      <c r="D1853" s="20" t="s">
        <v>4</v>
      </c>
      <c r="E1853" s="391"/>
      <c r="F1853" s="392"/>
    </row>
    <row r="1854" spans="1:13">
      <c r="B1854" s="102"/>
      <c r="C1854" s="187"/>
      <c r="D1854" s="22" t="s">
        <v>5</v>
      </c>
      <c r="E1854" s="391"/>
      <c r="F1854" s="392"/>
    </row>
    <row r="1855" spans="1:13">
      <c r="B1855" s="102"/>
      <c r="C1855" s="187"/>
      <c r="D1855" s="22" t="s">
        <v>6</v>
      </c>
      <c r="E1855" s="391"/>
      <c r="F1855" s="392"/>
    </row>
    <row r="1856" spans="1:13">
      <c r="B1856" s="179"/>
      <c r="C1856" s="180">
        <v>1</v>
      </c>
      <c r="D1856" s="122">
        <v>2</v>
      </c>
      <c r="E1856" s="391"/>
      <c r="F1856" s="392"/>
    </row>
    <row r="1857" spans="1:6" ht="15" customHeight="1">
      <c r="A1857" s="199"/>
      <c r="B1857" s="181" t="s">
        <v>7</v>
      </c>
      <c r="C1857" s="132" t="s">
        <v>8</v>
      </c>
      <c r="D1857" s="39">
        <f>D1858</f>
        <v>415.67099999999999</v>
      </c>
      <c r="E1857" s="392"/>
      <c r="F1857" s="392"/>
    </row>
    <row r="1858" spans="1:6">
      <c r="A1858" s="199"/>
      <c r="B1858" s="181" t="s">
        <v>9</v>
      </c>
      <c r="C1858" s="124" t="s">
        <v>230</v>
      </c>
      <c r="D1858" s="39">
        <f>SUM(D1859:D1861)</f>
        <v>415.67099999999999</v>
      </c>
      <c r="E1858" s="392"/>
      <c r="F1858" s="392"/>
    </row>
    <row r="1859" spans="1:6">
      <c r="A1859" s="199"/>
      <c r="B1859" s="181" t="s">
        <v>11</v>
      </c>
      <c r="C1859" s="125" t="s">
        <v>267</v>
      </c>
      <c r="D1859" s="39">
        <v>503.56700000000001</v>
      </c>
      <c r="E1859" s="392"/>
      <c r="F1859" s="392"/>
    </row>
    <row r="1860" spans="1:6" s="134" customFormat="1">
      <c r="B1860" s="54" t="s">
        <v>13</v>
      </c>
      <c r="C1860" s="125" t="s">
        <v>233</v>
      </c>
      <c r="D1860" s="39">
        <v>2.7959999999999998</v>
      </c>
      <c r="E1860" s="399"/>
      <c r="F1860" s="399"/>
    </row>
    <row r="1861" spans="1:6" s="134" customFormat="1">
      <c r="B1861" s="54" t="s">
        <v>15</v>
      </c>
      <c r="C1861" s="125" t="s">
        <v>234</v>
      </c>
      <c r="D1861" s="39">
        <v>-90.691999999999993</v>
      </c>
      <c r="E1861" s="399"/>
      <c r="F1861" s="399"/>
    </row>
    <row r="1862" spans="1:6">
      <c r="A1862" s="199"/>
      <c r="B1862" s="181" t="s">
        <v>32</v>
      </c>
      <c r="C1862" s="139" t="s">
        <v>282</v>
      </c>
      <c r="D1862" s="39">
        <f>D1863+D1866</f>
        <v>30565.98</v>
      </c>
      <c r="E1862" s="392"/>
      <c r="F1862" s="392"/>
    </row>
    <row r="1863" spans="1:6">
      <c r="A1863" s="199"/>
      <c r="B1863" s="181" t="s">
        <v>236</v>
      </c>
      <c r="C1863" s="129" t="s">
        <v>268</v>
      </c>
      <c r="D1863" s="39">
        <v>27202.319</v>
      </c>
      <c r="E1863" s="392"/>
      <c r="F1863" s="392"/>
    </row>
    <row r="1864" spans="1:6">
      <c r="A1864" s="199"/>
      <c r="B1864" s="181"/>
      <c r="C1864" s="125" t="s">
        <v>35</v>
      </c>
      <c r="D1864" s="39"/>
      <c r="E1864" s="392"/>
      <c r="F1864" s="392"/>
    </row>
    <row r="1865" spans="1:6">
      <c r="A1865" s="199"/>
      <c r="B1865" s="181" t="s">
        <v>11</v>
      </c>
      <c r="C1865" s="125" t="s">
        <v>36</v>
      </c>
      <c r="D1865" s="39">
        <v>23052.931</v>
      </c>
      <c r="E1865" s="392"/>
      <c r="F1865" s="392"/>
    </row>
    <row r="1866" spans="1:6">
      <c r="A1866" s="199"/>
      <c r="B1866" s="181" t="s">
        <v>237</v>
      </c>
      <c r="C1866" s="129" t="s">
        <v>269</v>
      </c>
      <c r="D1866" s="39">
        <v>3363.6610000000001</v>
      </c>
      <c r="E1866" s="392"/>
      <c r="F1866" s="392"/>
    </row>
    <row r="1867" spans="1:6">
      <c r="B1867" s="181" t="s">
        <v>85</v>
      </c>
      <c r="C1867" s="130" t="s">
        <v>48</v>
      </c>
      <c r="D1867" s="188">
        <v>3363.6610000000001</v>
      </c>
      <c r="E1867" s="392"/>
      <c r="F1867" s="392"/>
    </row>
    <row r="1868" spans="1:6">
      <c r="B1868" s="181" t="s">
        <v>68</v>
      </c>
      <c r="C1868" s="132" t="s">
        <v>241</v>
      </c>
      <c r="D1868" s="39">
        <v>29292.841999999997</v>
      </c>
      <c r="E1868" s="392"/>
      <c r="F1868" s="392"/>
    </row>
    <row r="1869" spans="1:6">
      <c r="B1869" s="181" t="s">
        <v>9</v>
      </c>
      <c r="C1869" s="198" t="s">
        <v>242</v>
      </c>
      <c r="D1869" s="39">
        <v>29718.536</v>
      </c>
      <c r="E1869" s="392"/>
      <c r="F1869" s="392"/>
    </row>
    <row r="1870" spans="1:6" s="134" customFormat="1">
      <c r="B1870" s="135" t="s">
        <v>27</v>
      </c>
      <c r="C1870" s="136" t="s">
        <v>243</v>
      </c>
      <c r="D1870" s="39">
        <v>5.8840000000000003</v>
      </c>
      <c r="E1870" s="399"/>
      <c r="F1870" s="399"/>
    </row>
    <row r="1871" spans="1:6" s="134" customFormat="1">
      <c r="B1871" s="126" t="s">
        <v>85</v>
      </c>
      <c r="C1871" s="137" t="s">
        <v>244</v>
      </c>
      <c r="D1871" s="39">
        <v>5.8840000000000003</v>
      </c>
      <c r="E1871" s="399"/>
      <c r="F1871" s="399"/>
    </row>
    <row r="1872" spans="1:6">
      <c r="B1872" s="181" t="s">
        <v>29</v>
      </c>
      <c r="C1872" s="198" t="s">
        <v>246</v>
      </c>
      <c r="D1872" s="39">
        <v>-431.57799999999997</v>
      </c>
      <c r="E1872" s="392"/>
      <c r="F1872" s="392"/>
    </row>
    <row r="1873" spans="1:13">
      <c r="B1873" s="181" t="s">
        <v>141</v>
      </c>
      <c r="C1873" s="137" t="s">
        <v>245</v>
      </c>
      <c r="D1873" s="39">
        <v>-431.57799999999997</v>
      </c>
      <c r="E1873" s="392"/>
      <c r="F1873" s="392"/>
    </row>
    <row r="1874" spans="1:13">
      <c r="A1874" s="199"/>
      <c r="B1874" s="181" t="s">
        <v>271</v>
      </c>
      <c r="C1874" s="139" t="s">
        <v>248</v>
      </c>
      <c r="D1874" s="39">
        <v>-857.46700000000419</v>
      </c>
      <c r="E1874" s="392"/>
      <c r="F1874" s="392"/>
    </row>
    <row r="1875" spans="1:13">
      <c r="A1875" s="199"/>
      <c r="B1875" s="181" t="s">
        <v>109</v>
      </c>
      <c r="C1875" s="139" t="s">
        <v>113</v>
      </c>
      <c r="D1875" s="141">
        <v>857.46699999999998</v>
      </c>
      <c r="E1875" s="388">
        <f>D1874+D1875</f>
        <v>-4.2064129956997931E-12</v>
      </c>
      <c r="F1875" s="392"/>
    </row>
    <row r="1876" spans="1:13" s="199" customFormat="1">
      <c r="B1876" s="162"/>
      <c r="C1876" s="162"/>
      <c r="D1876" s="163"/>
      <c r="E1876" s="393"/>
      <c r="F1876" s="251"/>
      <c r="K1876" s="200"/>
      <c r="M1876" s="201"/>
    </row>
    <row r="1877" spans="1:13">
      <c r="B1877" s="12" t="s">
        <v>654</v>
      </c>
      <c r="C1877" s="239"/>
      <c r="E1877" s="391"/>
      <c r="F1877" s="392"/>
    </row>
    <row r="1878" spans="1:13">
      <c r="B1878" s="91" t="s">
        <v>2</v>
      </c>
      <c r="C1878" s="158" t="s">
        <v>273</v>
      </c>
      <c r="D1878" s="202" t="s">
        <v>4</v>
      </c>
      <c r="E1878" s="391"/>
      <c r="F1878" s="392"/>
    </row>
    <row r="1879" spans="1:13">
      <c r="B1879" s="102"/>
      <c r="C1879" s="187"/>
      <c r="D1879" s="203" t="s">
        <v>289</v>
      </c>
      <c r="E1879" s="391"/>
      <c r="F1879" s="392"/>
    </row>
    <row r="1880" spans="1:13">
      <c r="B1880" s="204"/>
      <c r="C1880" s="205"/>
      <c r="D1880" s="206" t="s">
        <v>6</v>
      </c>
      <c r="E1880" s="391"/>
      <c r="F1880" s="392"/>
    </row>
    <row r="1881" spans="1:13">
      <c r="B1881" s="179"/>
      <c r="C1881" s="207">
        <v>1</v>
      </c>
      <c r="D1881" s="122">
        <v>2</v>
      </c>
      <c r="E1881" s="391"/>
      <c r="F1881" s="392"/>
    </row>
    <row r="1882" spans="1:13" ht="31.5">
      <c r="B1882" s="65" t="s">
        <v>290</v>
      </c>
      <c r="C1882" s="208" t="s">
        <v>655</v>
      </c>
      <c r="D1882" s="209">
        <f>D1862</f>
        <v>30565.98</v>
      </c>
      <c r="E1882" s="392"/>
      <c r="F1882" s="392"/>
    </row>
    <row r="1883" spans="1:13">
      <c r="B1883" s="181"/>
      <c r="C1883" s="161" t="s">
        <v>260</v>
      </c>
      <c r="D1883" s="141">
        <f>D1882</f>
        <v>30565.98</v>
      </c>
      <c r="E1883" s="388">
        <f>D1862-D1883</f>
        <v>0</v>
      </c>
      <c r="F1883" s="392"/>
    </row>
    <row r="1884" spans="1:13" s="1" customFormat="1">
      <c r="A1884" s="199"/>
      <c r="B1884" s="162"/>
      <c r="C1884" s="162"/>
      <c r="D1884" s="210"/>
      <c r="E1884" s="390"/>
      <c r="F1884" s="200"/>
      <c r="K1884" s="200"/>
      <c r="M1884" s="201"/>
    </row>
    <row r="1885" spans="1:13" ht="32.25" customHeight="1">
      <c r="B1885" s="426" t="s">
        <v>656</v>
      </c>
      <c r="C1885" s="427"/>
      <c r="E1885" s="391"/>
      <c r="F1885" s="392"/>
    </row>
    <row r="1886" spans="1:13">
      <c r="B1886" s="91" t="s">
        <v>2</v>
      </c>
      <c r="C1886" s="158" t="s">
        <v>3</v>
      </c>
      <c r="D1886" s="20" t="s">
        <v>4</v>
      </c>
      <c r="E1886" s="391"/>
      <c r="F1886" s="392"/>
    </row>
    <row r="1887" spans="1:13">
      <c r="B1887" s="102"/>
      <c r="C1887" s="187"/>
      <c r="D1887" s="22" t="s">
        <v>5</v>
      </c>
      <c r="E1887" s="391"/>
      <c r="F1887" s="392"/>
    </row>
    <row r="1888" spans="1:13">
      <c r="B1888" s="102"/>
      <c r="C1888" s="187"/>
      <c r="D1888" s="22" t="s">
        <v>6</v>
      </c>
      <c r="E1888" s="391"/>
      <c r="F1888" s="392"/>
    </row>
    <row r="1889" spans="1:13">
      <c r="B1889" s="179"/>
      <c r="C1889" s="180">
        <v>1</v>
      </c>
      <c r="D1889" s="122">
        <v>2</v>
      </c>
      <c r="E1889" s="391"/>
      <c r="F1889" s="392"/>
    </row>
    <row r="1890" spans="1:13" ht="15" customHeight="1">
      <c r="A1890" s="199"/>
      <c r="B1890" s="54" t="s">
        <v>9</v>
      </c>
      <c r="C1890" s="161" t="s">
        <v>262</v>
      </c>
      <c r="D1890" s="141">
        <v>8229.9130000000005</v>
      </c>
      <c r="E1890" s="392"/>
      <c r="F1890" s="392"/>
    </row>
    <row r="1891" spans="1:13" s="223" customFormat="1">
      <c r="A1891" s="199"/>
      <c r="B1891" s="54" t="s">
        <v>27</v>
      </c>
      <c r="C1891" s="161" t="s">
        <v>263</v>
      </c>
      <c r="D1891" s="141">
        <v>8458.9570000000003</v>
      </c>
      <c r="E1891" s="389"/>
      <c r="F1891" s="389"/>
    </row>
    <row r="1892" spans="1:13" s="213" customFormat="1">
      <c r="A1892" s="1"/>
      <c r="B1892" s="197"/>
      <c r="C1892" s="197"/>
      <c r="D1892" s="163"/>
      <c r="E1892" s="401"/>
      <c r="F1892" s="402"/>
      <c r="K1892" s="214"/>
      <c r="L1892" s="215"/>
      <c r="M1892" s="215"/>
    </row>
    <row r="1893" spans="1:13">
      <c r="B1893" s="240" t="s">
        <v>657</v>
      </c>
      <c r="C1893" s="191"/>
      <c r="D1893" s="192"/>
      <c r="E1893" s="391"/>
      <c r="F1893" s="392"/>
    </row>
    <row r="1894" spans="1:13">
      <c r="B1894" s="17" t="s">
        <v>658</v>
      </c>
      <c r="C1894" s="272"/>
      <c r="E1894" s="391"/>
      <c r="F1894" s="392"/>
    </row>
    <row r="1895" spans="1:13">
      <c r="B1895" s="91" t="s">
        <v>2</v>
      </c>
      <c r="C1895" s="158" t="s">
        <v>3</v>
      </c>
      <c r="D1895" s="20" t="s">
        <v>4</v>
      </c>
      <c r="E1895" s="391"/>
      <c r="F1895" s="392"/>
    </row>
    <row r="1896" spans="1:13">
      <c r="B1896" s="102"/>
      <c r="C1896" s="187"/>
      <c r="D1896" s="22" t="s">
        <v>5</v>
      </c>
      <c r="E1896" s="391"/>
      <c r="F1896" s="392"/>
    </row>
    <row r="1897" spans="1:13">
      <c r="B1897" s="102"/>
      <c r="C1897" s="187"/>
      <c r="D1897" s="22" t="s">
        <v>6</v>
      </c>
      <c r="E1897" s="391"/>
      <c r="F1897" s="392"/>
    </row>
    <row r="1898" spans="1:13">
      <c r="B1898" s="179"/>
      <c r="C1898" s="180">
        <v>1</v>
      </c>
      <c r="D1898" s="122">
        <v>2</v>
      </c>
      <c r="E1898" s="391"/>
      <c r="F1898" s="392"/>
    </row>
    <row r="1899" spans="1:13" ht="15" customHeight="1">
      <c r="A1899" s="199"/>
      <c r="B1899" s="181" t="s">
        <v>7</v>
      </c>
      <c r="C1899" s="132" t="s">
        <v>8</v>
      </c>
      <c r="D1899" s="39">
        <f>D1900</f>
        <v>6719.8090000000002</v>
      </c>
      <c r="E1899" s="392"/>
      <c r="F1899" s="392"/>
    </row>
    <row r="1900" spans="1:13">
      <c r="A1900" s="134"/>
      <c r="B1900" s="181" t="s">
        <v>9</v>
      </c>
      <c r="C1900" s="124" t="s">
        <v>230</v>
      </c>
      <c r="D1900" s="39">
        <f>SUM(D1901:D1904)</f>
        <v>6719.8090000000002</v>
      </c>
      <c r="E1900" s="392"/>
      <c r="F1900" s="392"/>
    </row>
    <row r="1901" spans="1:13">
      <c r="A1901" s="134"/>
      <c r="B1901" s="181" t="s">
        <v>11</v>
      </c>
      <c r="C1901" s="125" t="s">
        <v>266</v>
      </c>
      <c r="D1901" s="39">
        <v>4207.5159999999996</v>
      </c>
      <c r="E1901" s="392"/>
      <c r="F1901" s="392"/>
    </row>
    <row r="1902" spans="1:13" s="134" customFormat="1">
      <c r="B1902" s="54" t="s">
        <v>13</v>
      </c>
      <c r="C1902" s="125" t="s">
        <v>267</v>
      </c>
      <c r="D1902" s="39">
        <v>8.4000000000000005E-2</v>
      </c>
      <c r="E1902" s="399"/>
      <c r="F1902" s="399"/>
    </row>
    <row r="1903" spans="1:13">
      <c r="A1903" s="134"/>
      <c r="B1903" s="54" t="s">
        <v>13</v>
      </c>
      <c r="C1903" s="125" t="s">
        <v>233</v>
      </c>
      <c r="D1903" s="39">
        <v>2497.069</v>
      </c>
      <c r="E1903" s="392"/>
      <c r="F1903" s="392"/>
    </row>
    <row r="1904" spans="1:13" s="134" customFormat="1">
      <c r="B1904" s="54" t="s">
        <v>17</v>
      </c>
      <c r="C1904" s="125" t="s">
        <v>234</v>
      </c>
      <c r="D1904" s="39">
        <v>15.14</v>
      </c>
      <c r="E1904" s="399"/>
      <c r="F1904" s="399"/>
    </row>
    <row r="1905" spans="1:13">
      <c r="A1905" s="199"/>
      <c r="B1905" s="181" t="s">
        <v>32</v>
      </c>
      <c r="C1905" s="139" t="s">
        <v>282</v>
      </c>
      <c r="D1905" s="39">
        <f>D1906+D1909</f>
        <v>6416.098</v>
      </c>
      <c r="E1905" s="392"/>
      <c r="F1905" s="392"/>
    </row>
    <row r="1906" spans="1:13">
      <c r="A1906" s="199"/>
      <c r="B1906" s="181" t="s">
        <v>236</v>
      </c>
      <c r="C1906" s="129" t="s">
        <v>268</v>
      </c>
      <c r="D1906" s="39">
        <v>6306.518</v>
      </c>
      <c r="E1906" s="392"/>
      <c r="F1906" s="392"/>
    </row>
    <row r="1907" spans="1:13">
      <c r="A1907" s="199"/>
      <c r="B1907" s="181"/>
      <c r="C1907" s="125" t="s">
        <v>35</v>
      </c>
      <c r="D1907" s="39"/>
      <c r="E1907" s="392"/>
      <c r="F1907" s="392"/>
    </row>
    <row r="1908" spans="1:13">
      <c r="A1908" s="199"/>
      <c r="B1908" s="181" t="s">
        <v>11</v>
      </c>
      <c r="C1908" s="125" t="s">
        <v>36</v>
      </c>
      <c r="D1908" s="39">
        <v>5526.7790000000005</v>
      </c>
      <c r="E1908" s="392"/>
      <c r="F1908" s="392"/>
    </row>
    <row r="1909" spans="1:13">
      <c r="A1909" s="199"/>
      <c r="B1909" s="181" t="s">
        <v>237</v>
      </c>
      <c r="C1909" s="129" t="s">
        <v>269</v>
      </c>
      <c r="D1909" s="39">
        <f>D1910</f>
        <v>109.58</v>
      </c>
      <c r="E1909" s="392"/>
      <c r="F1909" s="392"/>
    </row>
    <row r="1910" spans="1:13">
      <c r="B1910" s="181" t="s">
        <v>85</v>
      </c>
      <c r="C1910" s="130" t="s">
        <v>48</v>
      </c>
      <c r="D1910" s="39">
        <v>109.58</v>
      </c>
      <c r="E1910" s="392"/>
      <c r="F1910" s="392"/>
    </row>
    <row r="1911" spans="1:13">
      <c r="B1911" s="181" t="s">
        <v>68</v>
      </c>
      <c r="C1911" s="132" t="s">
        <v>241</v>
      </c>
      <c r="D1911" s="39">
        <f>D1912</f>
        <v>-302.36099999999999</v>
      </c>
      <c r="E1911" s="392"/>
      <c r="F1911" s="392"/>
    </row>
    <row r="1912" spans="1:13">
      <c r="B1912" s="181" t="s">
        <v>9</v>
      </c>
      <c r="C1912" s="198" t="s">
        <v>242</v>
      </c>
      <c r="D1912" s="39">
        <v>-302.36099999999999</v>
      </c>
      <c r="E1912" s="392"/>
      <c r="F1912" s="392"/>
    </row>
    <row r="1913" spans="1:13">
      <c r="B1913" s="181" t="s">
        <v>271</v>
      </c>
      <c r="C1913" s="139" t="s">
        <v>248</v>
      </c>
      <c r="D1913" s="39">
        <f>D1899-D1905+D1911</f>
        <v>1.3500000000002501</v>
      </c>
      <c r="E1913" s="392"/>
      <c r="F1913" s="392"/>
    </row>
    <row r="1914" spans="1:13">
      <c r="B1914" s="181" t="s">
        <v>109</v>
      </c>
      <c r="C1914" s="139" t="s">
        <v>113</v>
      </c>
      <c r="D1914" s="141">
        <v>-1.35</v>
      </c>
      <c r="E1914" s="388">
        <f>D1913+D1914</f>
        <v>2.5002222514558525E-13</v>
      </c>
      <c r="F1914" s="392"/>
    </row>
    <row r="1915" spans="1:13" s="1" customFormat="1">
      <c r="A1915" s="199"/>
      <c r="B1915" s="190"/>
      <c r="C1915" s="191"/>
      <c r="D1915" s="192"/>
      <c r="E1915" s="390"/>
      <c r="F1915" s="200"/>
      <c r="K1915" s="200"/>
      <c r="M1915" s="201"/>
    </row>
    <row r="1916" spans="1:13">
      <c r="B1916" s="12" t="s">
        <v>659</v>
      </c>
      <c r="C1916" s="239"/>
      <c r="E1916" s="391"/>
      <c r="F1916" s="392"/>
    </row>
    <row r="1917" spans="1:13">
      <c r="B1917" s="91" t="s">
        <v>2</v>
      </c>
      <c r="C1917" s="158" t="s">
        <v>273</v>
      </c>
      <c r="D1917" s="202" t="s">
        <v>4</v>
      </c>
      <c r="E1917" s="391"/>
      <c r="F1917" s="392"/>
    </row>
    <row r="1918" spans="1:13">
      <c r="B1918" s="102"/>
      <c r="C1918" s="187"/>
      <c r="D1918" s="203" t="s">
        <v>289</v>
      </c>
      <c r="E1918" s="391"/>
      <c r="F1918" s="392"/>
    </row>
    <row r="1919" spans="1:13">
      <c r="B1919" s="204"/>
      <c r="C1919" s="205"/>
      <c r="D1919" s="206" t="s">
        <v>6</v>
      </c>
      <c r="E1919" s="391"/>
      <c r="F1919" s="392"/>
    </row>
    <row r="1920" spans="1:13">
      <c r="B1920" s="179"/>
      <c r="C1920" s="207">
        <v>1</v>
      </c>
      <c r="D1920" s="122">
        <v>2</v>
      </c>
      <c r="E1920" s="391"/>
      <c r="F1920" s="392"/>
    </row>
    <row r="1921" spans="1:13" ht="31.5">
      <c r="B1921" s="65" t="s">
        <v>290</v>
      </c>
      <c r="C1921" s="208" t="s">
        <v>660</v>
      </c>
      <c r="D1921" s="209">
        <f>D1905</f>
        <v>6416.098</v>
      </c>
      <c r="E1921" s="392"/>
      <c r="F1921" s="392"/>
    </row>
    <row r="1922" spans="1:13">
      <c r="B1922" s="181"/>
      <c r="C1922" s="161" t="s">
        <v>260</v>
      </c>
      <c r="D1922" s="141">
        <f>D1921</f>
        <v>6416.098</v>
      </c>
      <c r="E1922" s="388">
        <f>D1905-D1922</f>
        <v>0</v>
      </c>
      <c r="F1922" s="392"/>
    </row>
    <row r="1923" spans="1:13" s="1" customFormat="1">
      <c r="A1923" s="199"/>
      <c r="B1923" s="162"/>
      <c r="C1923" s="162"/>
      <c r="D1923" s="210"/>
      <c r="E1923" s="390"/>
      <c r="F1923" s="200"/>
      <c r="K1923" s="200"/>
      <c r="M1923" s="201"/>
    </row>
    <row r="1924" spans="1:13" ht="34.5" customHeight="1">
      <c r="B1924" s="431" t="s">
        <v>661</v>
      </c>
      <c r="C1924" s="432"/>
      <c r="E1924" s="391"/>
      <c r="F1924" s="392"/>
    </row>
    <row r="1925" spans="1:13">
      <c r="B1925" s="91" t="s">
        <v>2</v>
      </c>
      <c r="C1925" s="158" t="s">
        <v>3</v>
      </c>
      <c r="D1925" s="20" t="s">
        <v>4</v>
      </c>
      <c r="E1925" s="391"/>
      <c r="F1925" s="392"/>
    </row>
    <row r="1926" spans="1:13">
      <c r="B1926" s="102"/>
      <c r="C1926" s="187"/>
      <c r="D1926" s="22" t="s">
        <v>5</v>
      </c>
      <c r="E1926" s="391"/>
      <c r="F1926" s="392"/>
    </row>
    <row r="1927" spans="1:13">
      <c r="B1927" s="102"/>
      <c r="C1927" s="187"/>
      <c r="D1927" s="22" t="s">
        <v>6</v>
      </c>
      <c r="E1927" s="391"/>
      <c r="F1927" s="392"/>
    </row>
    <row r="1928" spans="1:13">
      <c r="B1928" s="179"/>
      <c r="C1928" s="180">
        <v>1</v>
      </c>
      <c r="D1928" s="122">
        <v>2</v>
      </c>
      <c r="E1928" s="391"/>
      <c r="F1928" s="392"/>
    </row>
    <row r="1929" spans="1:13">
      <c r="B1929" s="54" t="s">
        <v>9</v>
      </c>
      <c r="C1929" s="161" t="s">
        <v>262</v>
      </c>
      <c r="D1929" s="141">
        <v>833.32299999999998</v>
      </c>
      <c r="E1929" s="392"/>
      <c r="F1929" s="392"/>
    </row>
    <row r="1930" spans="1:13" ht="15" customHeight="1">
      <c r="B1930" s="54" t="s">
        <v>27</v>
      </c>
      <c r="C1930" s="161" t="s">
        <v>263</v>
      </c>
      <c r="D1930" s="141">
        <v>802.19100000000003</v>
      </c>
      <c r="E1930" s="392"/>
      <c r="F1930" s="392"/>
    </row>
    <row r="1931" spans="1:13" s="213" customFormat="1">
      <c r="A1931" s="1"/>
      <c r="B1931" s="197"/>
      <c r="C1931" s="197"/>
      <c r="D1931" s="163"/>
      <c r="E1931" s="401"/>
      <c r="F1931" s="402"/>
      <c r="K1931" s="214"/>
      <c r="L1931" s="215"/>
      <c r="M1931" s="215"/>
    </row>
    <row r="1932" spans="1:13">
      <c r="B1932" s="240" t="s">
        <v>662</v>
      </c>
      <c r="C1932" s="191"/>
      <c r="D1932" s="192"/>
      <c r="E1932" s="391"/>
      <c r="F1932" s="392"/>
    </row>
    <row r="1933" spans="1:13">
      <c r="B1933" s="17" t="s">
        <v>663</v>
      </c>
      <c r="C1933" s="272"/>
      <c r="E1933" s="391"/>
      <c r="F1933" s="392"/>
    </row>
    <row r="1934" spans="1:13">
      <c r="B1934" s="91" t="s">
        <v>2</v>
      </c>
      <c r="C1934" s="158" t="s">
        <v>3</v>
      </c>
      <c r="D1934" s="20" t="s">
        <v>4</v>
      </c>
      <c r="E1934" s="391"/>
      <c r="F1934" s="392"/>
    </row>
    <row r="1935" spans="1:13">
      <c r="B1935" s="102"/>
      <c r="C1935" s="187"/>
      <c r="D1935" s="22" t="s">
        <v>5</v>
      </c>
      <c r="E1935" s="391"/>
      <c r="F1935" s="392"/>
    </row>
    <row r="1936" spans="1:13">
      <c r="B1936" s="102"/>
      <c r="C1936" s="187"/>
      <c r="D1936" s="22" t="s">
        <v>6</v>
      </c>
      <c r="E1936" s="391"/>
      <c r="F1936" s="392"/>
    </row>
    <row r="1937" spans="1:6">
      <c r="B1937" s="179"/>
      <c r="C1937" s="180">
        <v>1</v>
      </c>
      <c r="D1937" s="122">
        <v>2</v>
      </c>
      <c r="E1937" s="391"/>
      <c r="F1937" s="392"/>
    </row>
    <row r="1938" spans="1:6" ht="15" customHeight="1">
      <c r="A1938" s="134"/>
      <c r="B1938" s="181" t="s">
        <v>7</v>
      </c>
      <c r="C1938" s="132" t="s">
        <v>8</v>
      </c>
      <c r="D1938" s="39">
        <f>D1939</f>
        <v>181069.514</v>
      </c>
      <c r="E1938" s="392"/>
      <c r="F1938" s="392"/>
    </row>
    <row r="1939" spans="1:6">
      <c r="A1939" s="199"/>
      <c r="B1939" s="181" t="s">
        <v>9</v>
      </c>
      <c r="C1939" s="124" t="s">
        <v>230</v>
      </c>
      <c r="D1939" s="39">
        <f>SUM(D1940:D1942)</f>
        <v>181069.514</v>
      </c>
      <c r="E1939" s="392"/>
      <c r="F1939" s="392"/>
    </row>
    <row r="1940" spans="1:6">
      <c r="A1940" s="199"/>
      <c r="B1940" s="181" t="s">
        <v>11</v>
      </c>
      <c r="C1940" s="125" t="s">
        <v>266</v>
      </c>
      <c r="D1940" s="39">
        <v>180916.568</v>
      </c>
      <c r="E1940" s="392"/>
      <c r="F1940" s="392"/>
    </row>
    <row r="1941" spans="1:6">
      <c r="A1941" s="199"/>
      <c r="B1941" s="181" t="s">
        <v>13</v>
      </c>
      <c r="C1941" s="125" t="s">
        <v>233</v>
      </c>
      <c r="D1941" s="39">
        <v>108.672</v>
      </c>
      <c r="E1941" s="392"/>
      <c r="F1941" s="392"/>
    </row>
    <row r="1942" spans="1:6" s="134" customFormat="1">
      <c r="B1942" s="54" t="s">
        <v>15</v>
      </c>
      <c r="C1942" s="125" t="s">
        <v>234</v>
      </c>
      <c r="D1942" s="39">
        <v>44.274000000000001</v>
      </c>
      <c r="E1942" s="399"/>
      <c r="F1942" s="399"/>
    </row>
    <row r="1943" spans="1:6">
      <c r="A1943" s="199"/>
      <c r="B1943" s="181" t="s">
        <v>32</v>
      </c>
      <c r="C1943" s="139" t="s">
        <v>282</v>
      </c>
      <c r="D1943" s="39">
        <f>D1944+D1947</f>
        <v>29129.527999999998</v>
      </c>
      <c r="E1943" s="392"/>
      <c r="F1943" s="392"/>
    </row>
    <row r="1944" spans="1:6">
      <c r="A1944" s="199"/>
      <c r="B1944" s="181" t="s">
        <v>236</v>
      </c>
      <c r="C1944" s="129" t="s">
        <v>268</v>
      </c>
      <c r="D1944" s="39">
        <v>11446.263000000001</v>
      </c>
      <c r="E1944" s="392"/>
      <c r="F1944" s="392"/>
    </row>
    <row r="1945" spans="1:6">
      <c r="A1945" s="199"/>
      <c r="B1945" s="181"/>
      <c r="C1945" s="125" t="s">
        <v>35</v>
      </c>
      <c r="D1945" s="39"/>
      <c r="E1945" s="392"/>
      <c r="F1945" s="392"/>
    </row>
    <row r="1946" spans="1:6">
      <c r="A1946" s="199"/>
      <c r="B1946" s="181" t="s">
        <v>11</v>
      </c>
      <c r="C1946" s="125" t="s">
        <v>36</v>
      </c>
      <c r="D1946" s="39">
        <v>8834.8970000000008</v>
      </c>
      <c r="E1946" s="392"/>
      <c r="F1946" s="392"/>
    </row>
    <row r="1947" spans="1:6">
      <c r="A1947" s="199"/>
      <c r="B1947" s="181" t="s">
        <v>237</v>
      </c>
      <c r="C1947" s="129" t="s">
        <v>269</v>
      </c>
      <c r="D1947" s="39">
        <f>D1948</f>
        <v>17683.264999999999</v>
      </c>
      <c r="E1947" s="392"/>
      <c r="F1947" s="392"/>
    </row>
    <row r="1948" spans="1:6">
      <c r="A1948" s="199"/>
      <c r="B1948" s="181" t="s">
        <v>85</v>
      </c>
      <c r="C1948" s="130" t="s">
        <v>48</v>
      </c>
      <c r="D1948" s="39">
        <v>17683.264999999999</v>
      </c>
      <c r="E1948" s="392"/>
      <c r="F1948" s="392"/>
    </row>
    <row r="1949" spans="1:6">
      <c r="A1949" s="199"/>
      <c r="B1949" s="181" t="s">
        <v>68</v>
      </c>
      <c r="C1949" s="132" t="s">
        <v>241</v>
      </c>
      <c r="D1949" s="39">
        <f>D1950+D1951</f>
        <v>-151938.87299999999</v>
      </c>
      <c r="E1949" s="392"/>
      <c r="F1949" s="392"/>
    </row>
    <row r="1950" spans="1:6" s="134" customFormat="1">
      <c r="B1950" s="65" t="s">
        <v>9</v>
      </c>
      <c r="C1950" s="133" t="s">
        <v>270</v>
      </c>
      <c r="D1950" s="39">
        <v>1404.7270000000001</v>
      </c>
      <c r="E1950" s="399"/>
      <c r="F1950" s="399"/>
    </row>
    <row r="1951" spans="1:6">
      <c r="A1951" s="199"/>
      <c r="B1951" s="181" t="s">
        <v>27</v>
      </c>
      <c r="C1951" s="198" t="s">
        <v>243</v>
      </c>
      <c r="D1951" s="39">
        <f>D1952</f>
        <v>-153343.6</v>
      </c>
      <c r="E1951" s="392"/>
      <c r="F1951" s="392"/>
    </row>
    <row r="1952" spans="1:6">
      <c r="B1952" s="181" t="s">
        <v>85</v>
      </c>
      <c r="C1952" s="137" t="s">
        <v>245</v>
      </c>
      <c r="D1952" s="39">
        <v>-153343.6</v>
      </c>
      <c r="E1952" s="392"/>
      <c r="F1952" s="392"/>
    </row>
    <row r="1953" spans="1:13">
      <c r="B1953" s="181" t="s">
        <v>271</v>
      </c>
      <c r="C1953" s="139" t="s">
        <v>248</v>
      </c>
      <c r="D1953" s="39">
        <f>D1938-D1943+D1949</f>
        <v>1.1130000000121072</v>
      </c>
      <c r="E1953" s="392"/>
      <c r="F1953" s="392"/>
    </row>
    <row r="1954" spans="1:13">
      <c r="B1954" s="181" t="s">
        <v>109</v>
      </c>
      <c r="C1954" s="139" t="s">
        <v>113</v>
      </c>
      <c r="D1954" s="141">
        <v>-1.113</v>
      </c>
      <c r="E1954" s="388">
        <f>D1953+D1954</f>
        <v>1.2107204128142257E-11</v>
      </c>
      <c r="F1954" s="392"/>
    </row>
    <row r="1955" spans="1:13" s="1" customFormat="1">
      <c r="A1955" s="199"/>
      <c r="B1955" s="190"/>
      <c r="C1955" s="191"/>
      <c r="D1955" s="192"/>
      <c r="E1955" s="390"/>
      <c r="F1955" s="200"/>
      <c r="K1955" s="200"/>
      <c r="M1955" s="201"/>
    </row>
    <row r="1956" spans="1:13">
      <c r="B1956" s="12" t="s">
        <v>664</v>
      </c>
      <c r="C1956" s="239"/>
      <c r="E1956" s="391"/>
      <c r="F1956" s="392"/>
    </row>
    <row r="1957" spans="1:13">
      <c r="B1957" s="91" t="s">
        <v>2</v>
      </c>
      <c r="C1957" s="158" t="s">
        <v>273</v>
      </c>
      <c r="D1957" s="202" t="s">
        <v>4</v>
      </c>
      <c r="E1957" s="391"/>
      <c r="F1957" s="392"/>
    </row>
    <row r="1958" spans="1:13">
      <c r="B1958" s="102"/>
      <c r="C1958" s="187"/>
      <c r="D1958" s="203" t="s">
        <v>289</v>
      </c>
      <c r="E1958" s="391"/>
      <c r="F1958" s="392"/>
    </row>
    <row r="1959" spans="1:13">
      <c r="B1959" s="204"/>
      <c r="C1959" s="205"/>
      <c r="D1959" s="206" t="s">
        <v>6</v>
      </c>
      <c r="E1959" s="391"/>
      <c r="F1959" s="392"/>
    </row>
    <row r="1960" spans="1:13">
      <c r="B1960" s="179"/>
      <c r="C1960" s="207">
        <v>1</v>
      </c>
      <c r="D1960" s="122">
        <v>2</v>
      </c>
      <c r="E1960" s="391"/>
      <c r="F1960" s="392"/>
    </row>
    <row r="1961" spans="1:13">
      <c r="B1961" s="65" t="s">
        <v>290</v>
      </c>
      <c r="C1961" s="208" t="s">
        <v>665</v>
      </c>
      <c r="D1961" s="209">
        <f>D1943</f>
        <v>29129.527999999998</v>
      </c>
      <c r="E1961" s="392"/>
      <c r="F1961" s="392"/>
    </row>
    <row r="1962" spans="1:13">
      <c r="B1962" s="181"/>
      <c r="C1962" s="161" t="s">
        <v>260</v>
      </c>
      <c r="D1962" s="141">
        <f>D1961</f>
        <v>29129.527999999998</v>
      </c>
      <c r="E1962" s="388">
        <f>D1943-D1962</f>
        <v>0</v>
      </c>
      <c r="F1962" s="392"/>
    </row>
    <row r="1963" spans="1:13" s="1" customFormat="1">
      <c r="A1963" s="199"/>
      <c r="B1963" s="162"/>
      <c r="C1963" s="162"/>
      <c r="D1963" s="210"/>
      <c r="E1963" s="390"/>
      <c r="F1963" s="200"/>
      <c r="K1963" s="200"/>
      <c r="M1963" s="201"/>
    </row>
    <row r="1964" spans="1:13" ht="32.25" customHeight="1">
      <c r="B1964" s="431" t="s">
        <v>666</v>
      </c>
      <c r="C1964" s="432"/>
      <c r="E1964" s="391"/>
      <c r="F1964" s="392"/>
    </row>
    <row r="1965" spans="1:13">
      <c r="B1965" s="91" t="s">
        <v>2</v>
      </c>
      <c r="C1965" s="158" t="s">
        <v>3</v>
      </c>
      <c r="D1965" s="20" t="s">
        <v>4</v>
      </c>
      <c r="E1965" s="391"/>
      <c r="F1965" s="392"/>
    </row>
    <row r="1966" spans="1:13">
      <c r="B1966" s="102"/>
      <c r="C1966" s="187"/>
      <c r="D1966" s="22" t="s">
        <v>5</v>
      </c>
      <c r="E1966" s="391"/>
      <c r="F1966" s="392"/>
    </row>
    <row r="1967" spans="1:13">
      <c r="B1967" s="102"/>
      <c r="C1967" s="187"/>
      <c r="D1967" s="22" t="s">
        <v>6</v>
      </c>
      <c r="E1967" s="391"/>
      <c r="F1967" s="392"/>
    </row>
    <row r="1968" spans="1:13">
      <c r="B1968" s="179"/>
      <c r="C1968" s="180">
        <v>1</v>
      </c>
      <c r="D1968" s="122">
        <v>2</v>
      </c>
      <c r="E1968" s="391"/>
      <c r="F1968" s="392"/>
    </row>
    <row r="1969" spans="1:13" ht="15" customHeight="1">
      <c r="A1969" s="1"/>
      <c r="B1969" s="54" t="s">
        <v>9</v>
      </c>
      <c r="C1969" s="161" t="s">
        <v>262</v>
      </c>
      <c r="D1969" s="141">
        <v>20594.934000000001</v>
      </c>
      <c r="E1969" s="392"/>
      <c r="F1969" s="392"/>
    </row>
    <row r="1970" spans="1:13" s="223" customFormat="1">
      <c r="A1970" s="11"/>
      <c r="B1970" s="54" t="s">
        <v>27</v>
      </c>
      <c r="C1970" s="161" t="s">
        <v>263</v>
      </c>
      <c r="D1970" s="141">
        <v>20253.731</v>
      </c>
      <c r="E1970" s="389"/>
      <c r="F1970" s="389"/>
    </row>
    <row r="1971" spans="1:13" s="213" customFormat="1">
      <c r="A1971" s="1"/>
      <c r="B1971" s="197"/>
      <c r="C1971" s="197"/>
      <c r="D1971" s="163"/>
      <c r="E1971" s="401"/>
      <c r="F1971" s="402"/>
      <c r="K1971" s="214"/>
      <c r="L1971" s="215"/>
      <c r="M1971" s="215"/>
    </row>
    <row r="1972" spans="1:13">
      <c r="B1972" s="240" t="s">
        <v>667</v>
      </c>
      <c r="C1972" s="191"/>
      <c r="D1972" s="192"/>
      <c r="E1972" s="391"/>
      <c r="F1972" s="392"/>
    </row>
    <row r="1973" spans="1:13">
      <c r="B1973" s="17" t="s">
        <v>668</v>
      </c>
      <c r="C1973" s="272"/>
      <c r="E1973" s="391"/>
      <c r="F1973" s="392"/>
    </row>
    <row r="1974" spans="1:13">
      <c r="B1974" s="91" t="s">
        <v>2</v>
      </c>
      <c r="C1974" s="158" t="s">
        <v>3</v>
      </c>
      <c r="D1974" s="20" t="s">
        <v>4</v>
      </c>
      <c r="E1974" s="391"/>
      <c r="F1974" s="392"/>
    </row>
    <row r="1975" spans="1:13">
      <c r="B1975" s="102"/>
      <c r="C1975" s="187"/>
      <c r="D1975" s="22" t="s">
        <v>5</v>
      </c>
      <c r="E1975" s="391"/>
      <c r="F1975" s="392"/>
    </row>
    <row r="1976" spans="1:13">
      <c r="B1976" s="102"/>
      <c r="C1976" s="187"/>
      <c r="D1976" s="22" t="s">
        <v>6</v>
      </c>
      <c r="E1976" s="391"/>
      <c r="F1976" s="392"/>
    </row>
    <row r="1977" spans="1:13">
      <c r="B1977" s="179"/>
      <c r="C1977" s="180">
        <v>1</v>
      </c>
      <c r="D1977" s="122">
        <v>2</v>
      </c>
      <c r="E1977" s="391"/>
      <c r="F1977" s="392"/>
    </row>
    <row r="1978" spans="1:13" ht="15" customHeight="1">
      <c r="A1978" s="199"/>
      <c r="B1978" s="181" t="s">
        <v>7</v>
      </c>
      <c r="C1978" s="132" t="s">
        <v>8</v>
      </c>
      <c r="D1978" s="39">
        <f>D1979</f>
        <v>1010.2859999999999</v>
      </c>
      <c r="E1978" s="392"/>
      <c r="F1978" s="392"/>
    </row>
    <row r="1979" spans="1:13">
      <c r="A1979" s="134"/>
      <c r="B1979" s="181" t="s">
        <v>9</v>
      </c>
      <c r="C1979" s="124" t="s">
        <v>230</v>
      </c>
      <c r="D1979" s="39">
        <f>SUM(D1980:D1982)</f>
        <v>1010.2859999999999</v>
      </c>
      <c r="E1979" s="392"/>
      <c r="F1979" s="392"/>
    </row>
    <row r="1980" spans="1:13">
      <c r="A1980" s="134"/>
      <c r="B1980" s="181" t="s">
        <v>11</v>
      </c>
      <c r="C1980" s="125" t="s">
        <v>266</v>
      </c>
      <c r="D1980" s="39">
        <v>839.30499999999995</v>
      </c>
      <c r="E1980" s="392"/>
      <c r="F1980" s="392"/>
    </row>
    <row r="1981" spans="1:13" s="134" customFormat="1">
      <c r="B1981" s="54" t="s">
        <v>13</v>
      </c>
      <c r="C1981" s="125" t="s">
        <v>233</v>
      </c>
      <c r="D1981" s="39">
        <v>163.38</v>
      </c>
      <c r="E1981" s="399"/>
      <c r="F1981" s="399"/>
    </row>
    <row r="1982" spans="1:13" s="134" customFormat="1">
      <c r="B1982" s="54" t="s">
        <v>15</v>
      </c>
      <c r="C1982" s="125" t="s">
        <v>234</v>
      </c>
      <c r="D1982" s="39">
        <v>7.601</v>
      </c>
      <c r="E1982" s="399"/>
      <c r="F1982" s="399"/>
    </row>
    <row r="1983" spans="1:13">
      <c r="A1983" s="134"/>
      <c r="B1983" s="181" t="s">
        <v>32</v>
      </c>
      <c r="C1983" s="139" t="s">
        <v>282</v>
      </c>
      <c r="D1983" s="39">
        <f>D1984+D1987</f>
        <v>2880.9110000000001</v>
      </c>
      <c r="E1983" s="392"/>
      <c r="F1983" s="392"/>
    </row>
    <row r="1984" spans="1:13">
      <c r="A1984" s="134"/>
      <c r="B1984" s="181" t="s">
        <v>236</v>
      </c>
      <c r="C1984" s="129" t="s">
        <v>268</v>
      </c>
      <c r="D1984" s="39">
        <v>2781.8510000000001</v>
      </c>
      <c r="E1984" s="392"/>
      <c r="F1984" s="392"/>
    </row>
    <row r="1985" spans="1:13">
      <c r="A1985" s="199"/>
      <c r="B1985" s="181"/>
      <c r="C1985" s="125" t="s">
        <v>35</v>
      </c>
      <c r="D1985" s="39"/>
      <c r="E1985" s="392"/>
      <c r="F1985" s="392"/>
    </row>
    <row r="1986" spans="1:13">
      <c r="A1986" s="199"/>
      <c r="B1986" s="181" t="s">
        <v>11</v>
      </c>
      <c r="C1986" s="125" t="s">
        <v>36</v>
      </c>
      <c r="D1986" s="39">
        <v>2192.6019999999999</v>
      </c>
      <c r="E1986" s="392"/>
      <c r="F1986" s="392"/>
    </row>
    <row r="1987" spans="1:13">
      <c r="A1987" s="199"/>
      <c r="B1987" s="181" t="s">
        <v>237</v>
      </c>
      <c r="C1987" s="129" t="s">
        <v>269</v>
      </c>
      <c r="D1987" s="39">
        <f>D1988</f>
        <v>99.06</v>
      </c>
      <c r="E1987" s="392"/>
      <c r="F1987" s="392"/>
    </row>
    <row r="1988" spans="1:13">
      <c r="A1988" s="199"/>
      <c r="B1988" s="181" t="s">
        <v>85</v>
      </c>
      <c r="C1988" s="130" t="s">
        <v>48</v>
      </c>
      <c r="D1988" s="188">
        <v>99.06</v>
      </c>
      <c r="E1988" s="392"/>
      <c r="F1988" s="392"/>
    </row>
    <row r="1989" spans="1:13">
      <c r="A1989" s="199"/>
      <c r="B1989" s="181" t="s">
        <v>68</v>
      </c>
      <c r="C1989" s="132" t="s">
        <v>241</v>
      </c>
      <c r="D1989" s="39">
        <f>D1990</f>
        <v>1870.625</v>
      </c>
      <c r="E1989" s="392"/>
      <c r="F1989" s="392"/>
    </row>
    <row r="1990" spans="1:13">
      <c r="A1990" s="199"/>
      <c r="B1990" s="181" t="s">
        <v>9</v>
      </c>
      <c r="C1990" s="198" t="s">
        <v>242</v>
      </c>
      <c r="D1990" s="39">
        <v>1870.625</v>
      </c>
      <c r="E1990" s="392"/>
      <c r="F1990" s="392"/>
    </row>
    <row r="1991" spans="1:13">
      <c r="A1991" s="199"/>
      <c r="B1991" s="181" t="s">
        <v>271</v>
      </c>
      <c r="C1991" s="139" t="s">
        <v>248</v>
      </c>
      <c r="D1991" s="39">
        <f>D1978-D1983+D1989</f>
        <v>0</v>
      </c>
      <c r="E1991" s="392"/>
      <c r="F1991" s="392"/>
    </row>
    <row r="1992" spans="1:13">
      <c r="A1992" s="199"/>
      <c r="B1992" s="181" t="s">
        <v>109</v>
      </c>
      <c r="C1992" s="139" t="s">
        <v>113</v>
      </c>
      <c r="D1992" s="141">
        <v>0</v>
      </c>
      <c r="E1992" s="388">
        <f>D1991+D1992</f>
        <v>0</v>
      </c>
      <c r="F1992" s="392"/>
    </row>
    <row r="1993" spans="1:13" s="199" customFormat="1">
      <c r="B1993" s="190"/>
      <c r="C1993" s="191"/>
      <c r="D1993" s="192"/>
      <c r="E1993" s="393"/>
      <c r="F1993" s="251"/>
      <c r="K1993" s="200"/>
      <c r="M1993" s="201"/>
    </row>
    <row r="1994" spans="1:13">
      <c r="B1994" s="12" t="s">
        <v>669</v>
      </c>
      <c r="C1994" s="239"/>
      <c r="E1994" s="391"/>
      <c r="F1994" s="392"/>
    </row>
    <row r="1995" spans="1:13">
      <c r="B1995" s="91" t="s">
        <v>2</v>
      </c>
      <c r="C1995" s="158" t="s">
        <v>273</v>
      </c>
      <c r="D1995" s="202" t="s">
        <v>4</v>
      </c>
      <c r="E1995" s="391"/>
      <c r="F1995" s="392"/>
    </row>
    <row r="1996" spans="1:13">
      <c r="B1996" s="102"/>
      <c r="C1996" s="187"/>
      <c r="D1996" s="203" t="s">
        <v>289</v>
      </c>
      <c r="E1996" s="391"/>
      <c r="F1996" s="392"/>
    </row>
    <row r="1997" spans="1:13">
      <c r="B1997" s="204"/>
      <c r="C1997" s="205"/>
      <c r="D1997" s="206" t="s">
        <v>6</v>
      </c>
      <c r="E1997" s="391"/>
      <c r="F1997" s="392"/>
    </row>
    <row r="1998" spans="1:13">
      <c r="B1998" s="179"/>
      <c r="C1998" s="207">
        <v>1</v>
      </c>
      <c r="D1998" s="122">
        <v>2</v>
      </c>
      <c r="E1998" s="391"/>
      <c r="F1998" s="392"/>
    </row>
    <row r="1999" spans="1:13" ht="31.5">
      <c r="A1999" s="199"/>
      <c r="B1999" s="65" t="s">
        <v>290</v>
      </c>
      <c r="C1999" s="208" t="s">
        <v>670</v>
      </c>
      <c r="D1999" s="209">
        <f>D1983</f>
        <v>2880.9110000000001</v>
      </c>
      <c r="E1999" s="392"/>
      <c r="F1999" s="392"/>
    </row>
    <row r="2000" spans="1:13">
      <c r="A2000" s="199"/>
      <c r="B2000" s="181"/>
      <c r="C2000" s="161" t="s">
        <v>260</v>
      </c>
      <c r="D2000" s="141">
        <f>D1999</f>
        <v>2880.9110000000001</v>
      </c>
      <c r="E2000" s="392"/>
      <c r="F2000" s="392"/>
    </row>
    <row r="2001" spans="1:13" s="1" customFormat="1">
      <c r="A2001" s="199"/>
      <c r="B2001" s="162"/>
      <c r="C2001" s="162"/>
      <c r="D2001" s="210"/>
      <c r="E2001" s="390"/>
      <c r="F2001" s="200"/>
      <c r="K2001" s="200"/>
      <c r="M2001" s="201"/>
    </row>
    <row r="2002" spans="1:13" ht="33" customHeight="1">
      <c r="B2002" s="438" t="s">
        <v>671</v>
      </c>
      <c r="C2002" s="439"/>
      <c r="E2002" s="391"/>
      <c r="F2002" s="392"/>
    </row>
    <row r="2003" spans="1:13">
      <c r="B2003" s="91" t="s">
        <v>2</v>
      </c>
      <c r="C2003" s="158" t="s">
        <v>3</v>
      </c>
      <c r="D2003" s="20" t="s">
        <v>4</v>
      </c>
      <c r="E2003" s="391"/>
      <c r="F2003" s="392"/>
    </row>
    <row r="2004" spans="1:13">
      <c r="B2004" s="102"/>
      <c r="C2004" s="187"/>
      <c r="D2004" s="22" t="s">
        <v>5</v>
      </c>
      <c r="E2004" s="391"/>
      <c r="F2004" s="392"/>
    </row>
    <row r="2005" spans="1:13">
      <c r="B2005" s="102"/>
      <c r="C2005" s="187"/>
      <c r="D2005" s="22" t="s">
        <v>6</v>
      </c>
      <c r="E2005" s="391"/>
      <c r="F2005" s="392"/>
    </row>
    <row r="2006" spans="1:13">
      <c r="B2006" s="179"/>
      <c r="C2006" s="180">
        <v>1</v>
      </c>
      <c r="D2006" s="122">
        <v>2</v>
      </c>
      <c r="E2006" s="391"/>
      <c r="F2006" s="392"/>
    </row>
    <row r="2007" spans="1:13">
      <c r="B2007" s="54" t="s">
        <v>9</v>
      </c>
      <c r="C2007" s="161" t="s">
        <v>262</v>
      </c>
      <c r="D2007" s="141">
        <v>684.41399999999999</v>
      </c>
      <c r="E2007" s="392"/>
      <c r="F2007" s="392"/>
    </row>
    <row r="2008" spans="1:13">
      <c r="A2008" s="199"/>
      <c r="B2008" s="54" t="s">
        <v>27</v>
      </c>
      <c r="C2008" s="161" t="s">
        <v>263</v>
      </c>
      <c r="D2008" s="141">
        <v>684.41399999999999</v>
      </c>
      <c r="E2008" s="392"/>
      <c r="F2008" s="392"/>
    </row>
    <row r="2009" spans="1:13" s="213" customFormat="1">
      <c r="A2009" s="1"/>
      <c r="B2009" s="197"/>
      <c r="C2009" s="197"/>
      <c r="D2009" s="163"/>
      <c r="E2009" s="401"/>
      <c r="F2009" s="402"/>
      <c r="K2009" s="214"/>
      <c r="L2009" s="215"/>
      <c r="M2009" s="215"/>
    </row>
    <row r="2010" spans="1:13">
      <c r="B2010" s="240" t="s">
        <v>672</v>
      </c>
      <c r="C2010" s="191"/>
      <c r="D2010" s="192"/>
      <c r="E2010" s="391"/>
      <c r="F2010" s="392"/>
    </row>
    <row r="2011" spans="1:13">
      <c r="B2011" s="17" t="s">
        <v>673</v>
      </c>
      <c r="C2011" s="272"/>
      <c r="E2011" s="391"/>
      <c r="F2011" s="392"/>
    </row>
    <row r="2012" spans="1:13">
      <c r="B2012" s="91" t="s">
        <v>2</v>
      </c>
      <c r="C2012" s="158" t="s">
        <v>3</v>
      </c>
      <c r="D2012" s="20" t="s">
        <v>4</v>
      </c>
      <c r="E2012" s="391"/>
      <c r="F2012" s="392"/>
    </row>
    <row r="2013" spans="1:13">
      <c r="B2013" s="102"/>
      <c r="C2013" s="187"/>
      <c r="D2013" s="22" t="s">
        <v>5</v>
      </c>
      <c r="E2013" s="391"/>
      <c r="F2013" s="392"/>
    </row>
    <row r="2014" spans="1:13">
      <c r="B2014" s="102"/>
      <c r="C2014" s="187"/>
      <c r="D2014" s="22" t="s">
        <v>6</v>
      </c>
      <c r="E2014" s="391"/>
      <c r="F2014" s="392"/>
    </row>
    <row r="2015" spans="1:13">
      <c r="B2015" s="179"/>
      <c r="C2015" s="180">
        <v>1</v>
      </c>
      <c r="D2015" s="122">
        <v>2</v>
      </c>
      <c r="E2015" s="391"/>
      <c r="F2015" s="392"/>
    </row>
    <row r="2016" spans="1:13" ht="15" customHeight="1">
      <c r="B2016" s="181" t="s">
        <v>7</v>
      </c>
      <c r="C2016" s="132" t="s">
        <v>8</v>
      </c>
      <c r="D2016" s="39">
        <f>D2017</f>
        <v>33927.161</v>
      </c>
      <c r="E2016" s="392"/>
      <c r="F2016" s="392"/>
    </row>
    <row r="2017" spans="1:6">
      <c r="B2017" s="181" t="s">
        <v>9</v>
      </c>
      <c r="C2017" s="124" t="s">
        <v>230</v>
      </c>
      <c r="D2017" s="39">
        <f>SUM(D2018:D2021)</f>
        <v>33927.161</v>
      </c>
      <c r="E2017" s="392"/>
      <c r="F2017" s="392"/>
    </row>
    <row r="2018" spans="1:6">
      <c r="A2018" s="199"/>
      <c r="B2018" s="181" t="s">
        <v>11</v>
      </c>
      <c r="C2018" s="125" t="s">
        <v>266</v>
      </c>
      <c r="D2018" s="39">
        <v>33915.248</v>
      </c>
      <c r="E2018" s="392"/>
      <c r="F2018" s="392"/>
    </row>
    <row r="2019" spans="1:6">
      <c r="A2019" s="199"/>
      <c r="B2019" s="181" t="s">
        <v>13</v>
      </c>
      <c r="C2019" s="125" t="s">
        <v>267</v>
      </c>
      <c r="D2019" s="39">
        <v>8.58</v>
      </c>
      <c r="E2019" s="392"/>
      <c r="F2019" s="392"/>
    </row>
    <row r="2020" spans="1:6">
      <c r="A2020" s="1"/>
      <c r="B2020" s="181" t="s">
        <v>15</v>
      </c>
      <c r="C2020" s="125" t="s">
        <v>233</v>
      </c>
      <c r="D2020" s="39">
        <v>341.61700000000002</v>
      </c>
      <c r="E2020" s="392"/>
      <c r="F2020" s="392"/>
    </row>
    <row r="2021" spans="1:6" s="134" customFormat="1">
      <c r="B2021" s="54" t="s">
        <v>17</v>
      </c>
      <c r="C2021" s="125" t="s">
        <v>234</v>
      </c>
      <c r="D2021" s="39">
        <v>-338.28399999999999</v>
      </c>
      <c r="E2021" s="399"/>
      <c r="F2021" s="399"/>
    </row>
    <row r="2022" spans="1:6">
      <c r="B2022" s="181" t="s">
        <v>32</v>
      </c>
      <c r="C2022" s="139" t="s">
        <v>282</v>
      </c>
      <c r="D2022" s="39">
        <f>D2023+D2026</f>
        <v>21466.839</v>
      </c>
      <c r="E2022" s="392"/>
      <c r="F2022" s="392"/>
    </row>
    <row r="2023" spans="1:6">
      <c r="B2023" s="181" t="s">
        <v>236</v>
      </c>
      <c r="C2023" s="129" t="s">
        <v>268</v>
      </c>
      <c r="D2023" s="39">
        <v>21292.59</v>
      </c>
      <c r="E2023" s="392"/>
      <c r="F2023" s="392"/>
    </row>
    <row r="2024" spans="1:6">
      <c r="B2024" s="181"/>
      <c r="C2024" s="125" t="s">
        <v>35</v>
      </c>
      <c r="D2024" s="39"/>
      <c r="E2024" s="392"/>
      <c r="F2024" s="392"/>
    </row>
    <row r="2025" spans="1:6">
      <c r="B2025" s="181" t="s">
        <v>11</v>
      </c>
      <c r="C2025" s="125" t="s">
        <v>36</v>
      </c>
      <c r="D2025" s="39">
        <v>9468.99</v>
      </c>
      <c r="E2025" s="392"/>
      <c r="F2025" s="392"/>
    </row>
    <row r="2026" spans="1:6">
      <c r="B2026" s="181" t="s">
        <v>237</v>
      </c>
      <c r="C2026" s="129" t="s">
        <v>269</v>
      </c>
      <c r="D2026" s="39">
        <f>D2027</f>
        <v>174.249</v>
      </c>
      <c r="E2026" s="392"/>
      <c r="F2026" s="392"/>
    </row>
    <row r="2027" spans="1:6">
      <c r="B2027" s="181" t="s">
        <v>85</v>
      </c>
      <c r="C2027" s="130" t="s">
        <v>48</v>
      </c>
      <c r="D2027" s="188">
        <v>174.249</v>
      </c>
      <c r="E2027" s="392"/>
      <c r="F2027" s="392"/>
    </row>
    <row r="2028" spans="1:6">
      <c r="A2028" s="199"/>
      <c r="B2028" s="181" t="s">
        <v>68</v>
      </c>
      <c r="C2028" s="132" t="s">
        <v>241</v>
      </c>
      <c r="D2028" s="39">
        <f>D2029+D2031</f>
        <v>-12460.322</v>
      </c>
      <c r="E2028" s="392"/>
      <c r="F2028" s="392"/>
    </row>
    <row r="2029" spans="1:6">
      <c r="A2029" s="199"/>
      <c r="B2029" s="181" t="s">
        <v>9</v>
      </c>
      <c r="C2029" s="198" t="s">
        <v>242</v>
      </c>
      <c r="D2029" s="39">
        <v>-12942.451999999999</v>
      </c>
      <c r="E2029" s="392"/>
      <c r="F2029" s="392"/>
    </row>
    <row r="2030" spans="1:6" s="134" customFormat="1">
      <c r="B2030" s="138" t="s">
        <v>27</v>
      </c>
      <c r="C2030" s="136" t="s">
        <v>246</v>
      </c>
      <c r="D2030" s="39">
        <f>D2031</f>
        <v>482.13</v>
      </c>
      <c r="E2030" s="399"/>
      <c r="F2030" s="399"/>
    </row>
    <row r="2031" spans="1:6" s="134" customFormat="1">
      <c r="B2031" s="126" t="s">
        <v>85</v>
      </c>
      <c r="C2031" s="137" t="s">
        <v>245</v>
      </c>
      <c r="D2031" s="39">
        <v>482.13</v>
      </c>
      <c r="E2031" s="399"/>
      <c r="F2031" s="399"/>
    </row>
    <row r="2032" spans="1:6">
      <c r="A2032" s="134"/>
      <c r="B2032" s="181" t="s">
        <v>271</v>
      </c>
      <c r="C2032" s="139" t="s">
        <v>248</v>
      </c>
      <c r="D2032" s="39">
        <f>D2016-D2022+D2028</f>
        <v>0</v>
      </c>
      <c r="E2032" s="392"/>
      <c r="F2032" s="392"/>
    </row>
    <row r="2033" spans="1:13">
      <c r="A2033" s="199"/>
      <c r="B2033" s="181" t="s">
        <v>109</v>
      </c>
      <c r="C2033" s="139" t="s">
        <v>113</v>
      </c>
      <c r="D2033" s="141">
        <v>0</v>
      </c>
      <c r="E2033" s="388">
        <f>D2032+D2033</f>
        <v>0</v>
      </c>
      <c r="F2033" s="392"/>
    </row>
    <row r="2034" spans="1:13" s="1" customFormat="1" ht="15.75" customHeight="1">
      <c r="A2034" s="199"/>
      <c r="B2034" s="190"/>
      <c r="C2034" s="191"/>
      <c r="D2034" s="192"/>
      <c r="E2034" s="390"/>
      <c r="F2034" s="200"/>
      <c r="K2034" s="200"/>
      <c r="M2034" s="201"/>
    </row>
    <row r="2035" spans="1:13">
      <c r="B2035" s="12" t="s">
        <v>674</v>
      </c>
      <c r="C2035" s="239"/>
      <c r="E2035" s="391"/>
      <c r="F2035" s="392"/>
    </row>
    <row r="2036" spans="1:13">
      <c r="B2036" s="91" t="s">
        <v>2</v>
      </c>
      <c r="C2036" s="158" t="s">
        <v>273</v>
      </c>
      <c r="D2036" s="202" t="s">
        <v>4</v>
      </c>
      <c r="E2036" s="391"/>
      <c r="F2036" s="392"/>
    </row>
    <row r="2037" spans="1:13">
      <c r="B2037" s="102"/>
      <c r="C2037" s="187"/>
      <c r="D2037" s="203" t="s">
        <v>289</v>
      </c>
      <c r="E2037" s="391"/>
      <c r="F2037" s="392"/>
    </row>
    <row r="2038" spans="1:13">
      <c r="B2038" s="204"/>
      <c r="C2038" s="205"/>
      <c r="D2038" s="206" t="s">
        <v>6</v>
      </c>
      <c r="E2038" s="391"/>
      <c r="F2038" s="392"/>
    </row>
    <row r="2039" spans="1:13">
      <c r="B2039" s="179"/>
      <c r="C2039" s="207">
        <v>1</v>
      </c>
      <c r="D2039" s="122">
        <v>2</v>
      </c>
      <c r="E2039" s="391"/>
      <c r="F2039" s="392"/>
    </row>
    <row r="2040" spans="1:13">
      <c r="A2040" s="199"/>
      <c r="B2040" s="65" t="s">
        <v>290</v>
      </c>
      <c r="C2040" s="208" t="s">
        <v>675</v>
      </c>
      <c r="D2040" s="209">
        <f>D2022</f>
        <v>21466.839</v>
      </c>
      <c r="E2040" s="392"/>
      <c r="F2040" s="392"/>
    </row>
    <row r="2041" spans="1:13">
      <c r="A2041" s="199"/>
      <c r="B2041" s="181"/>
      <c r="C2041" s="161" t="s">
        <v>260</v>
      </c>
      <c r="D2041" s="141">
        <f>D2040</f>
        <v>21466.839</v>
      </c>
      <c r="E2041" s="388">
        <f>D2022-D2041</f>
        <v>0</v>
      </c>
      <c r="F2041" s="392"/>
    </row>
    <row r="2042" spans="1:13" s="1" customFormat="1" ht="15" customHeight="1">
      <c r="A2042" s="199"/>
      <c r="B2042" s="162"/>
      <c r="C2042" s="162"/>
      <c r="D2042" s="210"/>
      <c r="E2042" s="390"/>
      <c r="F2042" s="200"/>
      <c r="K2042" s="200"/>
      <c r="M2042" s="201"/>
    </row>
    <row r="2043" spans="1:13" ht="51.75" customHeight="1">
      <c r="B2043" s="426" t="s">
        <v>676</v>
      </c>
      <c r="C2043" s="427"/>
      <c r="E2043" s="391"/>
      <c r="F2043" s="392"/>
    </row>
    <row r="2044" spans="1:13">
      <c r="B2044" s="91" t="s">
        <v>2</v>
      </c>
      <c r="C2044" s="158" t="s">
        <v>3</v>
      </c>
      <c r="D2044" s="20" t="s">
        <v>4</v>
      </c>
      <c r="E2044" s="391"/>
      <c r="F2044" s="392"/>
    </row>
    <row r="2045" spans="1:13">
      <c r="B2045" s="102"/>
      <c r="C2045" s="187"/>
      <c r="D2045" s="22" t="s">
        <v>5</v>
      </c>
      <c r="E2045" s="391"/>
      <c r="F2045" s="392"/>
    </row>
    <row r="2046" spans="1:13">
      <c r="B2046" s="102"/>
      <c r="C2046" s="187"/>
      <c r="D2046" s="22" t="s">
        <v>6</v>
      </c>
      <c r="E2046" s="391"/>
      <c r="F2046" s="392"/>
    </row>
    <row r="2047" spans="1:13">
      <c r="B2047" s="179"/>
      <c r="C2047" s="180">
        <v>1</v>
      </c>
      <c r="D2047" s="122">
        <v>2</v>
      </c>
      <c r="E2047" s="391"/>
      <c r="F2047" s="392"/>
    </row>
    <row r="2048" spans="1:13" ht="15" customHeight="1">
      <c r="A2048" s="199"/>
      <c r="B2048" s="54" t="s">
        <v>9</v>
      </c>
      <c r="C2048" s="161" t="s">
        <v>262</v>
      </c>
      <c r="D2048" s="141">
        <v>11951.036</v>
      </c>
      <c r="E2048" s="392"/>
      <c r="F2048" s="392"/>
    </row>
    <row r="2049" spans="1:13" s="223" customFormat="1">
      <c r="A2049" s="199"/>
      <c r="B2049" s="54" t="s">
        <v>27</v>
      </c>
      <c r="C2049" s="161" t="s">
        <v>263</v>
      </c>
      <c r="D2049" s="141">
        <v>12007.129000000001</v>
      </c>
      <c r="E2049" s="389"/>
      <c r="F2049" s="389"/>
    </row>
    <row r="2050" spans="1:13" s="1" customFormat="1">
      <c r="D2050" s="6"/>
      <c r="E2050" s="390"/>
      <c r="F2050" s="200"/>
      <c r="K2050" s="271"/>
      <c r="M2050" s="215"/>
    </row>
    <row r="2051" spans="1:13">
      <c r="B2051" s="240" t="s">
        <v>677</v>
      </c>
      <c r="C2051" s="191"/>
      <c r="D2051" s="192"/>
      <c r="E2051" s="391"/>
      <c r="F2051" s="392"/>
    </row>
    <row r="2052" spans="1:13">
      <c r="B2052" s="17" t="s">
        <v>678</v>
      </c>
      <c r="C2052" s="272"/>
      <c r="E2052" s="391"/>
      <c r="F2052" s="392"/>
    </row>
    <row r="2053" spans="1:13">
      <c r="B2053" s="91" t="s">
        <v>2</v>
      </c>
      <c r="C2053" s="158" t="s">
        <v>3</v>
      </c>
      <c r="D2053" s="20" t="s">
        <v>4</v>
      </c>
      <c r="E2053" s="391"/>
      <c r="F2053" s="392"/>
    </row>
    <row r="2054" spans="1:13">
      <c r="B2054" s="102"/>
      <c r="C2054" s="187"/>
      <c r="D2054" s="22" t="s">
        <v>5</v>
      </c>
      <c r="E2054" s="391"/>
      <c r="F2054" s="392"/>
    </row>
    <row r="2055" spans="1:13">
      <c r="B2055" s="102"/>
      <c r="C2055" s="187"/>
      <c r="D2055" s="22" t="s">
        <v>6</v>
      </c>
      <c r="E2055" s="391"/>
      <c r="F2055" s="392"/>
    </row>
    <row r="2056" spans="1:13">
      <c r="B2056" s="179"/>
      <c r="C2056" s="180">
        <v>1</v>
      </c>
      <c r="D2056" s="122">
        <v>2</v>
      </c>
      <c r="E2056" s="391"/>
      <c r="F2056" s="392"/>
    </row>
    <row r="2057" spans="1:13" ht="15" customHeight="1">
      <c r="A2057" s="199"/>
      <c r="B2057" s="181" t="s">
        <v>7</v>
      </c>
      <c r="C2057" s="132" t="s">
        <v>8</v>
      </c>
      <c r="D2057" s="39">
        <f>D2058+D2062</f>
        <v>10741.677</v>
      </c>
      <c r="E2057" s="392"/>
      <c r="F2057" s="392"/>
    </row>
    <row r="2058" spans="1:13">
      <c r="B2058" s="181" t="s">
        <v>9</v>
      </c>
      <c r="C2058" s="124" t="s">
        <v>230</v>
      </c>
      <c r="D2058" s="39">
        <f>SUM(D2059:D2061)</f>
        <v>10625.17</v>
      </c>
      <c r="E2058" s="392"/>
      <c r="F2058" s="392"/>
    </row>
    <row r="2059" spans="1:13">
      <c r="B2059" s="181" t="s">
        <v>11</v>
      </c>
      <c r="C2059" s="125" t="s">
        <v>266</v>
      </c>
      <c r="D2059" s="39">
        <v>10612.915999999999</v>
      </c>
      <c r="E2059" s="392"/>
      <c r="F2059" s="392"/>
    </row>
    <row r="2060" spans="1:13" s="134" customFormat="1">
      <c r="B2060" s="54" t="s">
        <v>13</v>
      </c>
      <c r="C2060" s="125" t="s">
        <v>233</v>
      </c>
      <c r="D2060" s="39">
        <v>9.5120000000000005</v>
      </c>
      <c r="E2060" s="399"/>
      <c r="F2060" s="399"/>
    </row>
    <row r="2061" spans="1:13" s="134" customFormat="1">
      <c r="B2061" s="54" t="s">
        <v>15</v>
      </c>
      <c r="C2061" s="125" t="s">
        <v>234</v>
      </c>
      <c r="D2061" s="39">
        <v>2.742</v>
      </c>
      <c r="E2061" s="399"/>
      <c r="F2061" s="399"/>
    </row>
    <row r="2062" spans="1:13" s="19" customFormat="1">
      <c r="B2062" s="126" t="s">
        <v>27</v>
      </c>
      <c r="C2062" s="127" t="s">
        <v>30</v>
      </c>
      <c r="D2062" s="39">
        <v>116.50700000000001</v>
      </c>
      <c r="E2062" s="392"/>
      <c r="F2062" s="392"/>
    </row>
    <row r="2063" spans="1:13">
      <c r="B2063" s="181" t="s">
        <v>32</v>
      </c>
      <c r="C2063" s="139" t="s">
        <v>282</v>
      </c>
      <c r="D2063" s="39">
        <f>D2064+D2067</f>
        <v>7564.9380000000001</v>
      </c>
      <c r="E2063" s="392"/>
      <c r="F2063" s="392"/>
    </row>
    <row r="2064" spans="1:13">
      <c r="B2064" s="181" t="s">
        <v>236</v>
      </c>
      <c r="C2064" s="129" t="s">
        <v>268</v>
      </c>
      <c r="D2064" s="39">
        <v>7163.616</v>
      </c>
      <c r="E2064" s="392"/>
      <c r="F2064" s="392"/>
    </row>
    <row r="2065" spans="1:13">
      <c r="B2065" s="181"/>
      <c r="C2065" s="125" t="s">
        <v>35</v>
      </c>
      <c r="D2065" s="39"/>
      <c r="E2065" s="392"/>
      <c r="F2065" s="392"/>
    </row>
    <row r="2066" spans="1:13">
      <c r="A2066" s="199"/>
      <c r="B2066" s="181" t="s">
        <v>11</v>
      </c>
      <c r="C2066" s="125" t="s">
        <v>36</v>
      </c>
      <c r="D2066" s="39">
        <v>4301.8710000000001</v>
      </c>
      <c r="E2066" s="392"/>
      <c r="F2066" s="392"/>
    </row>
    <row r="2067" spans="1:13">
      <c r="A2067" s="199"/>
      <c r="B2067" s="181" t="s">
        <v>237</v>
      </c>
      <c r="C2067" s="129" t="s">
        <v>269</v>
      </c>
      <c r="D2067" s="39">
        <f>D2068</f>
        <v>401.322</v>
      </c>
      <c r="E2067" s="392"/>
      <c r="F2067" s="392"/>
    </row>
    <row r="2068" spans="1:13">
      <c r="A2068" s="1"/>
      <c r="B2068" s="181" t="s">
        <v>85</v>
      </c>
      <c r="C2068" s="130" t="s">
        <v>48</v>
      </c>
      <c r="D2068" s="188">
        <v>401.322</v>
      </c>
      <c r="E2068" s="392"/>
      <c r="F2068" s="392"/>
    </row>
    <row r="2069" spans="1:13">
      <c r="B2069" s="181" t="s">
        <v>68</v>
      </c>
      <c r="C2069" s="132" t="s">
        <v>241</v>
      </c>
      <c r="D2069" s="39">
        <f>D2070</f>
        <v>-3196.652</v>
      </c>
      <c r="E2069" s="392"/>
      <c r="F2069" s="392"/>
    </row>
    <row r="2070" spans="1:13">
      <c r="B2070" s="181" t="s">
        <v>9</v>
      </c>
      <c r="C2070" s="198" t="s">
        <v>242</v>
      </c>
      <c r="D2070" s="39">
        <v>-3196.652</v>
      </c>
      <c r="E2070" s="392"/>
      <c r="F2070" s="392"/>
    </row>
    <row r="2071" spans="1:13">
      <c r="B2071" s="181" t="s">
        <v>271</v>
      </c>
      <c r="C2071" s="139" t="s">
        <v>248</v>
      </c>
      <c r="D2071" s="39">
        <f>D2057-D2063+D2069</f>
        <v>-19.913000000000466</v>
      </c>
      <c r="E2071" s="392"/>
      <c r="F2071" s="392"/>
    </row>
    <row r="2072" spans="1:13">
      <c r="B2072" s="181" t="s">
        <v>109</v>
      </c>
      <c r="C2072" s="139" t="s">
        <v>113</v>
      </c>
      <c r="D2072" s="141">
        <v>19.913</v>
      </c>
      <c r="E2072" s="388">
        <f>D2071+D2072</f>
        <v>-4.6540549192286562E-13</v>
      </c>
      <c r="F2072" s="392"/>
    </row>
    <row r="2073" spans="1:13" s="1" customFormat="1" ht="12" customHeight="1">
      <c r="A2073" s="199"/>
      <c r="B2073" s="190"/>
      <c r="C2073" s="191"/>
      <c r="D2073" s="192"/>
      <c r="E2073" s="390"/>
      <c r="F2073" s="200"/>
      <c r="K2073" s="200"/>
      <c r="M2073" s="201"/>
    </row>
    <row r="2074" spans="1:13">
      <c r="B2074" s="12" t="s">
        <v>679</v>
      </c>
      <c r="C2074" s="239"/>
      <c r="E2074" s="391"/>
      <c r="F2074" s="392"/>
    </row>
    <row r="2075" spans="1:13">
      <c r="B2075" s="91" t="s">
        <v>2</v>
      </c>
      <c r="C2075" s="158" t="s">
        <v>273</v>
      </c>
      <c r="D2075" s="202" t="s">
        <v>4</v>
      </c>
      <c r="E2075" s="391"/>
      <c r="F2075" s="392"/>
    </row>
    <row r="2076" spans="1:13">
      <c r="B2076" s="102"/>
      <c r="C2076" s="187"/>
      <c r="D2076" s="203" t="s">
        <v>289</v>
      </c>
      <c r="E2076" s="391"/>
      <c r="F2076" s="392"/>
    </row>
    <row r="2077" spans="1:13">
      <c r="B2077" s="204"/>
      <c r="C2077" s="205"/>
      <c r="D2077" s="206" t="s">
        <v>6</v>
      </c>
      <c r="E2077" s="391"/>
      <c r="F2077" s="392"/>
    </row>
    <row r="2078" spans="1:13">
      <c r="B2078" s="179"/>
      <c r="C2078" s="207">
        <v>1</v>
      </c>
      <c r="D2078" s="122">
        <v>2</v>
      </c>
      <c r="E2078" s="391"/>
      <c r="F2078" s="392"/>
    </row>
    <row r="2079" spans="1:13" ht="31.5">
      <c r="A2079" s="134"/>
      <c r="B2079" s="65" t="s">
        <v>290</v>
      </c>
      <c r="C2079" s="208" t="s">
        <v>680</v>
      </c>
      <c r="D2079" s="209">
        <f>D2063</f>
        <v>7564.9380000000001</v>
      </c>
      <c r="E2079" s="392"/>
      <c r="F2079" s="392"/>
    </row>
    <row r="2080" spans="1:13">
      <c r="A2080" s="134"/>
      <c r="B2080" s="181"/>
      <c r="C2080" s="161" t="s">
        <v>260</v>
      </c>
      <c r="D2080" s="141">
        <f>D2079</f>
        <v>7564.9380000000001</v>
      </c>
      <c r="E2080" s="392"/>
      <c r="F2080" s="392"/>
    </row>
    <row r="2081" spans="1:13" s="1" customFormat="1" ht="15" customHeight="1">
      <c r="A2081" s="199"/>
      <c r="B2081" s="162"/>
      <c r="C2081" s="162"/>
      <c r="D2081" s="210"/>
      <c r="E2081" s="390"/>
      <c r="F2081" s="200"/>
      <c r="K2081" s="200"/>
      <c r="M2081" s="201"/>
    </row>
    <row r="2082" spans="1:13" ht="32.25" customHeight="1">
      <c r="B2082" s="431" t="s">
        <v>681</v>
      </c>
      <c r="C2082" s="432"/>
      <c r="E2082" s="391"/>
      <c r="F2082" s="392"/>
    </row>
    <row r="2083" spans="1:13">
      <c r="B2083" s="91" t="s">
        <v>2</v>
      </c>
      <c r="C2083" s="158" t="s">
        <v>3</v>
      </c>
      <c r="D2083" s="20" t="s">
        <v>4</v>
      </c>
      <c r="E2083" s="391"/>
      <c r="F2083" s="392"/>
    </row>
    <row r="2084" spans="1:13">
      <c r="B2084" s="102"/>
      <c r="C2084" s="187"/>
      <c r="D2084" s="22" t="s">
        <v>5</v>
      </c>
      <c r="E2084" s="391"/>
      <c r="F2084" s="392"/>
    </row>
    <row r="2085" spans="1:13">
      <c r="B2085" s="102"/>
      <c r="C2085" s="187"/>
      <c r="D2085" s="22" t="s">
        <v>6</v>
      </c>
      <c r="E2085" s="391"/>
      <c r="F2085" s="392"/>
    </row>
    <row r="2086" spans="1:13">
      <c r="B2086" s="179"/>
      <c r="C2086" s="180">
        <v>1</v>
      </c>
      <c r="D2086" s="122">
        <v>2</v>
      </c>
      <c r="E2086" s="391"/>
      <c r="F2086" s="392"/>
    </row>
    <row r="2087" spans="1:13">
      <c r="A2087" s="199"/>
      <c r="B2087" s="54" t="s">
        <v>9</v>
      </c>
      <c r="C2087" s="161" t="s">
        <v>262</v>
      </c>
      <c r="D2087" s="141">
        <v>3570.6039999999998</v>
      </c>
      <c r="E2087" s="392"/>
      <c r="F2087" s="392"/>
    </row>
    <row r="2088" spans="1:13">
      <c r="A2088" s="199"/>
      <c r="B2088" s="54" t="s">
        <v>27</v>
      </c>
      <c r="C2088" s="161" t="s">
        <v>263</v>
      </c>
      <c r="D2088" s="141">
        <v>3250.0830000000001</v>
      </c>
      <c r="E2088" s="392"/>
      <c r="F2088" s="392"/>
    </row>
    <row r="2089" spans="1:13" s="213" customFormat="1">
      <c r="A2089" s="1"/>
      <c r="B2089" s="197"/>
      <c r="C2089" s="197"/>
      <c r="D2089" s="163"/>
      <c r="E2089" s="401"/>
      <c r="F2089" s="402"/>
      <c r="K2089" s="214"/>
      <c r="L2089" s="215"/>
      <c r="M2089" s="215"/>
    </row>
    <row r="2090" spans="1:13">
      <c r="B2090" s="12" t="s">
        <v>682</v>
      </c>
      <c r="C2090" s="154"/>
      <c r="D2090" s="13"/>
      <c r="E2090" s="391"/>
      <c r="F2090" s="392"/>
    </row>
    <row r="2091" spans="1:13">
      <c r="B2091" s="17" t="s">
        <v>683</v>
      </c>
      <c r="C2091" s="272"/>
      <c r="E2091" s="391"/>
      <c r="F2091" s="392"/>
    </row>
    <row r="2092" spans="1:13">
      <c r="B2092" s="91" t="s">
        <v>2</v>
      </c>
      <c r="C2092" s="158" t="s">
        <v>3</v>
      </c>
      <c r="D2092" s="20" t="s">
        <v>4</v>
      </c>
      <c r="E2092" s="391"/>
      <c r="F2092" s="392"/>
    </row>
    <row r="2093" spans="1:13">
      <c r="B2093" s="102"/>
      <c r="C2093" s="187"/>
      <c r="D2093" s="22" t="s">
        <v>5</v>
      </c>
      <c r="E2093" s="391"/>
      <c r="F2093" s="392"/>
    </row>
    <row r="2094" spans="1:13">
      <c r="B2094" s="102"/>
      <c r="C2094" s="187"/>
      <c r="D2094" s="22" t="s">
        <v>6</v>
      </c>
      <c r="E2094" s="391"/>
      <c r="F2094" s="392"/>
    </row>
    <row r="2095" spans="1:13">
      <c r="B2095" s="179"/>
      <c r="C2095" s="180">
        <v>1</v>
      </c>
      <c r="D2095" s="122">
        <v>2</v>
      </c>
      <c r="E2095" s="391"/>
      <c r="F2095" s="392"/>
    </row>
    <row r="2096" spans="1:13" ht="15" customHeight="1">
      <c r="A2096" s="199"/>
      <c r="B2096" s="181" t="s">
        <v>7</v>
      </c>
      <c r="C2096" s="132" t="s">
        <v>8</v>
      </c>
      <c r="D2096" s="39">
        <f>D2097</f>
        <v>40.933</v>
      </c>
      <c r="E2096" s="392"/>
      <c r="F2096" s="392"/>
    </row>
    <row r="2097" spans="1:13" s="134" customFormat="1">
      <c r="B2097" s="65" t="s">
        <v>9</v>
      </c>
      <c r="C2097" s="124" t="s">
        <v>230</v>
      </c>
      <c r="D2097" s="39">
        <f>SUM(D2098:D2099)</f>
        <v>40.933</v>
      </c>
      <c r="E2097" s="399"/>
      <c r="F2097" s="399"/>
    </row>
    <row r="2098" spans="1:13" s="134" customFormat="1">
      <c r="B2098" s="54" t="s">
        <v>11</v>
      </c>
      <c r="C2098" s="125" t="s">
        <v>267</v>
      </c>
      <c r="D2098" s="39">
        <v>36.396999999999998</v>
      </c>
      <c r="E2098" s="399"/>
      <c r="F2098" s="399"/>
    </row>
    <row r="2099" spans="1:13" s="134" customFormat="1">
      <c r="B2099" s="54" t="s">
        <v>13</v>
      </c>
      <c r="C2099" s="125" t="s">
        <v>234</v>
      </c>
      <c r="D2099" s="39">
        <v>4.5359999999999996</v>
      </c>
      <c r="E2099" s="399"/>
      <c r="F2099" s="399"/>
    </row>
    <row r="2100" spans="1:13">
      <c r="A2100" s="199"/>
      <c r="B2100" s="181" t="s">
        <v>32</v>
      </c>
      <c r="C2100" s="139" t="s">
        <v>282</v>
      </c>
      <c r="D2100" s="39">
        <f>D2101+D2104</f>
        <v>14042.39</v>
      </c>
      <c r="E2100" s="392"/>
      <c r="F2100" s="392"/>
    </row>
    <row r="2101" spans="1:13">
      <c r="A2101" s="199"/>
      <c r="B2101" s="181" t="s">
        <v>236</v>
      </c>
      <c r="C2101" s="129" t="s">
        <v>268</v>
      </c>
      <c r="D2101" s="39">
        <v>13388.373</v>
      </c>
      <c r="E2101" s="392"/>
      <c r="F2101" s="392"/>
    </row>
    <row r="2102" spans="1:13">
      <c r="B2102" s="181"/>
      <c r="C2102" s="125" t="s">
        <v>35</v>
      </c>
      <c r="D2102" s="39"/>
      <c r="E2102" s="392"/>
      <c r="F2102" s="392"/>
    </row>
    <row r="2103" spans="1:13">
      <c r="B2103" s="181" t="s">
        <v>11</v>
      </c>
      <c r="C2103" s="125" t="s">
        <v>36</v>
      </c>
      <c r="D2103" s="39">
        <v>11390.726000000001</v>
      </c>
      <c r="E2103" s="392"/>
      <c r="F2103" s="392"/>
    </row>
    <row r="2104" spans="1:13">
      <c r="B2104" s="181" t="s">
        <v>237</v>
      </c>
      <c r="C2104" s="129" t="s">
        <v>269</v>
      </c>
      <c r="D2104" s="39">
        <f>D2105</f>
        <v>654.01700000000005</v>
      </c>
      <c r="E2104" s="392"/>
      <c r="F2104" s="392"/>
    </row>
    <row r="2105" spans="1:13">
      <c r="B2105" s="181" t="s">
        <v>85</v>
      </c>
      <c r="C2105" s="130" t="s">
        <v>48</v>
      </c>
      <c r="D2105" s="188">
        <v>654.01700000000005</v>
      </c>
      <c r="E2105" s="392"/>
      <c r="F2105" s="392"/>
    </row>
    <row r="2106" spans="1:13">
      <c r="B2106" s="181" t="s">
        <v>68</v>
      </c>
      <c r="C2106" s="132" t="s">
        <v>241</v>
      </c>
      <c r="D2106" s="39">
        <f>D2107</f>
        <v>14002.116</v>
      </c>
      <c r="E2106" s="392"/>
      <c r="F2106" s="392"/>
    </row>
    <row r="2107" spans="1:13">
      <c r="A2107" s="199"/>
      <c r="B2107" s="181" t="s">
        <v>9</v>
      </c>
      <c r="C2107" s="198" t="s">
        <v>242</v>
      </c>
      <c r="D2107" s="39">
        <v>14002.116</v>
      </c>
      <c r="E2107" s="392"/>
      <c r="F2107" s="392"/>
    </row>
    <row r="2108" spans="1:13">
      <c r="A2108" s="199"/>
      <c r="B2108" s="181" t="s">
        <v>271</v>
      </c>
      <c r="C2108" s="139" t="s">
        <v>248</v>
      </c>
      <c r="D2108" s="39">
        <f>D2096-D2100+D2106</f>
        <v>0.65900000000146974</v>
      </c>
      <c r="E2108" s="392"/>
      <c r="F2108" s="392"/>
    </row>
    <row r="2109" spans="1:13">
      <c r="A2109" s="199"/>
      <c r="B2109" s="181" t="s">
        <v>109</v>
      </c>
      <c r="C2109" s="139" t="s">
        <v>113</v>
      </c>
      <c r="D2109" s="141">
        <v>-0.65900000000000003</v>
      </c>
      <c r="E2109" s="392"/>
      <c r="F2109" s="392"/>
    </row>
    <row r="2110" spans="1:13" s="1" customFormat="1" ht="13.5" customHeight="1">
      <c r="A2110" s="199"/>
      <c r="B2110" s="190"/>
      <c r="C2110" s="191"/>
      <c r="D2110" s="192"/>
      <c r="E2110" s="390"/>
      <c r="F2110" s="200"/>
      <c r="K2110" s="200"/>
      <c r="M2110" s="201"/>
    </row>
    <row r="2111" spans="1:13">
      <c r="B2111" s="12" t="s">
        <v>684</v>
      </c>
      <c r="C2111" s="239"/>
      <c r="E2111" s="391"/>
      <c r="F2111" s="392"/>
    </row>
    <row r="2112" spans="1:13">
      <c r="B2112" s="91" t="s">
        <v>2</v>
      </c>
      <c r="C2112" s="158" t="s">
        <v>273</v>
      </c>
      <c r="D2112" s="202" t="s">
        <v>4</v>
      </c>
      <c r="E2112" s="391"/>
      <c r="F2112" s="392"/>
    </row>
    <row r="2113" spans="1:13">
      <c r="B2113" s="102"/>
      <c r="C2113" s="187"/>
      <c r="D2113" s="203" t="s">
        <v>289</v>
      </c>
      <c r="E2113" s="391"/>
      <c r="F2113" s="392"/>
    </row>
    <row r="2114" spans="1:13">
      <c r="B2114" s="204"/>
      <c r="C2114" s="205"/>
      <c r="D2114" s="206" t="s">
        <v>6</v>
      </c>
      <c r="E2114" s="391"/>
      <c r="F2114" s="392"/>
    </row>
    <row r="2115" spans="1:13">
      <c r="B2115" s="179"/>
      <c r="C2115" s="207">
        <v>1</v>
      </c>
      <c r="D2115" s="122">
        <v>2</v>
      </c>
      <c r="E2115" s="391"/>
      <c r="F2115" s="392"/>
    </row>
    <row r="2116" spans="1:13" ht="15" customHeight="1">
      <c r="A2116" s="199"/>
      <c r="B2116" s="65" t="s">
        <v>290</v>
      </c>
      <c r="C2116" s="208" t="s">
        <v>685</v>
      </c>
      <c r="D2116" s="209">
        <f>D2100</f>
        <v>14042.39</v>
      </c>
      <c r="E2116" s="392"/>
      <c r="F2116" s="392"/>
    </row>
    <row r="2117" spans="1:13" ht="15" customHeight="1">
      <c r="A2117" s="199"/>
      <c r="B2117" s="181"/>
      <c r="C2117" s="161" t="s">
        <v>260</v>
      </c>
      <c r="D2117" s="141">
        <f>D2116</f>
        <v>14042.39</v>
      </c>
      <c r="E2117" s="392"/>
      <c r="F2117" s="392"/>
    </row>
    <row r="2118" spans="1:13" s="1" customFormat="1" ht="15" customHeight="1">
      <c r="A2118" s="199"/>
      <c r="B2118" s="162"/>
      <c r="C2118" s="162"/>
      <c r="D2118" s="210"/>
      <c r="E2118" s="390"/>
      <c r="F2118" s="200"/>
      <c r="K2118" s="200"/>
      <c r="M2118" s="201"/>
    </row>
    <row r="2119" spans="1:13" ht="48.75" customHeight="1">
      <c r="B2119" s="426" t="s">
        <v>686</v>
      </c>
      <c r="C2119" s="427"/>
      <c r="E2119" s="391"/>
      <c r="F2119" s="392"/>
    </row>
    <row r="2120" spans="1:13">
      <c r="B2120" s="91" t="s">
        <v>2</v>
      </c>
      <c r="C2120" s="158" t="s">
        <v>3</v>
      </c>
      <c r="D2120" s="20" t="s">
        <v>4</v>
      </c>
      <c r="E2120" s="391"/>
      <c r="F2120" s="392"/>
    </row>
    <row r="2121" spans="1:13">
      <c r="B2121" s="102"/>
      <c r="C2121" s="187"/>
      <c r="D2121" s="22" t="s">
        <v>5</v>
      </c>
      <c r="E2121" s="391"/>
      <c r="F2121" s="392"/>
    </row>
    <row r="2122" spans="1:13">
      <c r="B2122" s="102"/>
      <c r="C2122" s="187"/>
      <c r="D2122" s="22" t="s">
        <v>6</v>
      </c>
      <c r="E2122" s="391"/>
      <c r="F2122" s="392"/>
    </row>
    <row r="2123" spans="1:13">
      <c r="B2123" s="179"/>
      <c r="C2123" s="180">
        <v>1</v>
      </c>
      <c r="D2123" s="122">
        <v>2</v>
      </c>
      <c r="E2123" s="391"/>
      <c r="F2123" s="392"/>
    </row>
    <row r="2124" spans="1:13" ht="15" customHeight="1">
      <c r="B2124" s="54" t="s">
        <v>9</v>
      </c>
      <c r="C2124" s="161" t="s">
        <v>262</v>
      </c>
      <c r="D2124" s="141">
        <v>2518.19</v>
      </c>
      <c r="E2124" s="392"/>
      <c r="F2124" s="392"/>
    </row>
    <row r="2125" spans="1:13">
      <c r="B2125" s="54" t="s">
        <v>27</v>
      </c>
      <c r="C2125" s="161" t="s">
        <v>263</v>
      </c>
      <c r="D2125" s="141">
        <v>2485.9839999999999</v>
      </c>
      <c r="E2125" s="392"/>
      <c r="F2125" s="392"/>
    </row>
    <row r="2126" spans="1:13" s="213" customFormat="1">
      <c r="A2126" s="1"/>
      <c r="B2126" s="197"/>
      <c r="C2126" s="197"/>
      <c r="D2126" s="163"/>
      <c r="E2126" s="401"/>
      <c r="F2126" s="402"/>
      <c r="K2126" s="214"/>
      <c r="L2126" s="215"/>
      <c r="M2126" s="215"/>
    </row>
    <row r="2127" spans="1:13">
      <c r="B2127" s="12" t="s">
        <v>687</v>
      </c>
      <c r="C2127" s="154"/>
      <c r="D2127" s="13"/>
      <c r="E2127" s="391"/>
      <c r="F2127" s="392"/>
    </row>
    <row r="2128" spans="1:13">
      <c r="B2128" s="17" t="s">
        <v>688</v>
      </c>
      <c r="C2128" s="272"/>
      <c r="E2128" s="391"/>
      <c r="F2128" s="392"/>
    </row>
    <row r="2129" spans="1:6">
      <c r="B2129" s="91" t="s">
        <v>2</v>
      </c>
      <c r="C2129" s="158" t="s">
        <v>3</v>
      </c>
      <c r="D2129" s="20" t="s">
        <v>4</v>
      </c>
      <c r="E2129" s="391"/>
      <c r="F2129" s="392"/>
    </row>
    <row r="2130" spans="1:6">
      <c r="B2130" s="102"/>
      <c r="C2130" s="187"/>
      <c r="D2130" s="22" t="s">
        <v>5</v>
      </c>
      <c r="E2130" s="391"/>
      <c r="F2130" s="392"/>
    </row>
    <row r="2131" spans="1:6">
      <c r="B2131" s="102"/>
      <c r="C2131" s="187"/>
      <c r="D2131" s="22" t="s">
        <v>6</v>
      </c>
      <c r="E2131" s="391"/>
      <c r="F2131" s="392"/>
    </row>
    <row r="2132" spans="1:6">
      <c r="B2132" s="179"/>
      <c r="C2132" s="180">
        <v>1</v>
      </c>
      <c r="D2132" s="122">
        <v>2</v>
      </c>
      <c r="E2132" s="391"/>
      <c r="F2132" s="392"/>
    </row>
    <row r="2133" spans="1:6" ht="15" customHeight="1">
      <c r="A2133" s="199"/>
      <c r="B2133" s="181" t="s">
        <v>7</v>
      </c>
      <c r="C2133" s="132" t="s">
        <v>8</v>
      </c>
      <c r="D2133" s="39">
        <f>D2134</f>
        <v>1125.8440000000001</v>
      </c>
      <c r="E2133" s="392"/>
      <c r="F2133" s="392"/>
    </row>
    <row r="2134" spans="1:6">
      <c r="A2134" s="199"/>
      <c r="B2134" s="181" t="s">
        <v>9</v>
      </c>
      <c r="C2134" s="124" t="s">
        <v>230</v>
      </c>
      <c r="D2134" s="39">
        <f>SUM(D2135:D2138)</f>
        <v>1125.8440000000001</v>
      </c>
      <c r="E2134" s="392"/>
      <c r="F2134" s="392"/>
    </row>
    <row r="2135" spans="1:6">
      <c r="A2135" s="199"/>
      <c r="B2135" s="181" t="s">
        <v>11</v>
      </c>
      <c r="C2135" s="125" t="s">
        <v>266</v>
      </c>
      <c r="D2135" s="39">
        <v>5.5</v>
      </c>
      <c r="E2135" s="392"/>
      <c r="F2135" s="392"/>
    </row>
    <row r="2136" spans="1:6">
      <c r="A2136" s="199"/>
      <c r="B2136" s="181" t="s">
        <v>13</v>
      </c>
      <c r="C2136" s="125" t="s">
        <v>267</v>
      </c>
      <c r="D2136" s="39">
        <v>896.48500000000001</v>
      </c>
      <c r="E2136" s="392"/>
      <c r="F2136" s="392"/>
    </row>
    <row r="2137" spans="1:6">
      <c r="A2137" s="199"/>
      <c r="B2137" s="181" t="s">
        <v>15</v>
      </c>
      <c r="C2137" s="125" t="s">
        <v>233</v>
      </c>
      <c r="D2137" s="39">
        <v>242.636</v>
      </c>
      <c r="E2137" s="392"/>
      <c r="F2137" s="392"/>
    </row>
    <row r="2138" spans="1:6" s="134" customFormat="1">
      <c r="B2138" s="54" t="s">
        <v>17</v>
      </c>
      <c r="C2138" s="125" t="s">
        <v>234</v>
      </c>
      <c r="D2138" s="39">
        <v>-18.777000000000001</v>
      </c>
      <c r="E2138" s="399"/>
      <c r="F2138" s="399"/>
    </row>
    <row r="2139" spans="1:6">
      <c r="A2139" s="199"/>
      <c r="B2139" s="181" t="s">
        <v>32</v>
      </c>
      <c r="C2139" s="139" t="s">
        <v>282</v>
      </c>
      <c r="D2139" s="39">
        <f>D2140+D2143+D2145</f>
        <v>109807.356</v>
      </c>
      <c r="E2139" s="392"/>
      <c r="F2139" s="392"/>
    </row>
    <row r="2140" spans="1:6">
      <c r="A2140" s="199"/>
      <c r="B2140" s="181" t="s">
        <v>236</v>
      </c>
      <c r="C2140" s="129" t="s">
        <v>268</v>
      </c>
      <c r="D2140" s="39">
        <v>14862.632</v>
      </c>
      <c r="E2140" s="392"/>
      <c r="F2140" s="392"/>
    </row>
    <row r="2141" spans="1:6">
      <c r="A2141" s="199"/>
      <c r="B2141" s="181"/>
      <c r="C2141" s="125" t="s">
        <v>35</v>
      </c>
      <c r="D2141" s="39"/>
      <c r="E2141" s="392"/>
      <c r="F2141" s="392"/>
    </row>
    <row r="2142" spans="1:6">
      <c r="A2142" s="199"/>
      <c r="B2142" s="181" t="s">
        <v>11</v>
      </c>
      <c r="C2142" s="125" t="s">
        <v>36</v>
      </c>
      <c r="D2142" s="39">
        <v>12815.013999999999</v>
      </c>
      <c r="E2142" s="392"/>
      <c r="F2142" s="392"/>
    </row>
    <row r="2143" spans="1:6">
      <c r="A2143" s="199"/>
      <c r="B2143" s="181" t="s">
        <v>237</v>
      </c>
      <c r="C2143" s="129" t="s">
        <v>269</v>
      </c>
      <c r="D2143" s="39">
        <f>D2144</f>
        <v>11618.182000000001</v>
      </c>
      <c r="E2143" s="392"/>
      <c r="F2143" s="392"/>
    </row>
    <row r="2144" spans="1:6">
      <c r="A2144" s="199"/>
      <c r="B2144" s="181" t="s">
        <v>85</v>
      </c>
      <c r="C2144" s="130" t="s">
        <v>48</v>
      </c>
      <c r="D2144" s="39">
        <v>11618.182000000001</v>
      </c>
      <c r="E2144" s="392"/>
      <c r="F2144" s="392"/>
    </row>
    <row r="2145" spans="1:13">
      <c r="B2145" s="181" t="s">
        <v>239</v>
      </c>
      <c r="C2145" s="246" t="s">
        <v>51</v>
      </c>
      <c r="D2145" s="39">
        <v>83326.542000000001</v>
      </c>
      <c r="E2145" s="392"/>
      <c r="F2145" s="392"/>
    </row>
    <row r="2146" spans="1:13">
      <c r="B2146" s="181" t="s">
        <v>68</v>
      </c>
      <c r="C2146" s="132" t="s">
        <v>241</v>
      </c>
      <c r="D2146" s="39">
        <f>D2147</f>
        <v>108681.512</v>
      </c>
      <c r="E2146" s="392"/>
      <c r="F2146" s="392"/>
    </row>
    <row r="2147" spans="1:13">
      <c r="B2147" s="181" t="s">
        <v>9</v>
      </c>
      <c r="C2147" s="198" t="s">
        <v>242</v>
      </c>
      <c r="D2147" s="39">
        <v>108681.512</v>
      </c>
      <c r="E2147" s="392"/>
      <c r="F2147" s="392"/>
    </row>
    <row r="2148" spans="1:13">
      <c r="B2148" s="181" t="s">
        <v>271</v>
      </c>
      <c r="C2148" s="139" t="s">
        <v>248</v>
      </c>
      <c r="D2148" s="39">
        <f>D2133-D2139+D2146</f>
        <v>0</v>
      </c>
      <c r="E2148" s="392"/>
      <c r="F2148" s="392"/>
    </row>
    <row r="2149" spans="1:13" ht="15" customHeight="1">
      <c r="B2149" s="181" t="s">
        <v>109</v>
      </c>
      <c r="C2149" s="139" t="s">
        <v>113</v>
      </c>
      <c r="D2149" s="141">
        <v>0</v>
      </c>
      <c r="E2149" s="392"/>
      <c r="F2149" s="392"/>
    </row>
    <row r="2150" spans="1:13" s="199" customFormat="1">
      <c r="B2150" s="190"/>
      <c r="C2150" s="191"/>
      <c r="D2150" s="192"/>
      <c r="E2150" s="393"/>
      <c r="F2150" s="251"/>
      <c r="K2150" s="214"/>
      <c r="M2150" s="201"/>
    </row>
    <row r="2151" spans="1:13">
      <c r="B2151" s="12" t="s">
        <v>689</v>
      </c>
      <c r="C2151" s="272"/>
      <c r="E2151" s="391"/>
      <c r="F2151" s="392"/>
    </row>
    <row r="2152" spans="1:13">
      <c r="B2152" s="91" t="s">
        <v>2</v>
      </c>
      <c r="C2152" s="158" t="s">
        <v>296</v>
      </c>
      <c r="D2152" s="202" t="s">
        <v>4</v>
      </c>
      <c r="E2152" s="391"/>
      <c r="F2152" s="392"/>
    </row>
    <row r="2153" spans="1:13">
      <c r="B2153" s="102"/>
      <c r="C2153" s="187"/>
      <c r="D2153" s="203" t="s">
        <v>289</v>
      </c>
      <c r="E2153" s="391"/>
      <c r="F2153" s="392"/>
    </row>
    <row r="2154" spans="1:13">
      <c r="B2154" s="204"/>
      <c r="C2154" s="205"/>
      <c r="D2154" s="206" t="s">
        <v>6</v>
      </c>
      <c r="E2154" s="391"/>
      <c r="F2154" s="392"/>
    </row>
    <row r="2155" spans="1:13">
      <c r="B2155" s="179"/>
      <c r="C2155" s="207">
        <v>1</v>
      </c>
      <c r="D2155" s="122">
        <v>2</v>
      </c>
      <c r="E2155" s="391"/>
      <c r="F2155" s="392"/>
    </row>
    <row r="2156" spans="1:13" ht="31.5">
      <c r="B2156" s="181" t="s">
        <v>290</v>
      </c>
      <c r="C2156" s="299" t="s">
        <v>690</v>
      </c>
      <c r="D2156" s="209">
        <f>SUM(D2157:D2158)</f>
        <v>109807.356</v>
      </c>
      <c r="E2156" s="392"/>
      <c r="F2156" s="392"/>
    </row>
    <row r="2157" spans="1:13">
      <c r="B2157" s="181" t="s">
        <v>691</v>
      </c>
      <c r="C2157" s="314" t="s">
        <v>692</v>
      </c>
      <c r="D2157" s="209">
        <v>27639.877</v>
      </c>
      <c r="E2157" s="392"/>
      <c r="F2157" s="392"/>
    </row>
    <row r="2158" spans="1:13" ht="27.75" customHeight="1">
      <c r="B2158" s="181" t="s">
        <v>693</v>
      </c>
      <c r="C2158" s="314" t="s">
        <v>694</v>
      </c>
      <c r="D2158" s="209">
        <v>82167.479000000007</v>
      </c>
      <c r="E2158" s="392"/>
      <c r="F2158" s="392"/>
    </row>
    <row r="2159" spans="1:13">
      <c r="A2159" s="199"/>
      <c r="B2159" s="181"/>
      <c r="C2159" s="161" t="s">
        <v>260</v>
      </c>
      <c r="D2159" s="141">
        <f>D2156</f>
        <v>109807.356</v>
      </c>
      <c r="E2159" s="388">
        <f>D2139-D2159</f>
        <v>0</v>
      </c>
      <c r="F2159" s="392"/>
    </row>
    <row r="2160" spans="1:13" s="1" customFormat="1">
      <c r="A2160" s="199"/>
      <c r="B2160" s="162"/>
      <c r="C2160" s="162"/>
      <c r="D2160" s="210"/>
      <c r="E2160" s="390"/>
      <c r="F2160" s="200"/>
      <c r="K2160" s="200"/>
      <c r="M2160" s="201"/>
    </row>
    <row r="2161" spans="1:13" ht="47.25" customHeight="1">
      <c r="B2161" s="426" t="s">
        <v>695</v>
      </c>
      <c r="C2161" s="427"/>
      <c r="E2161" s="391"/>
      <c r="F2161" s="392"/>
    </row>
    <row r="2162" spans="1:13">
      <c r="B2162" s="91" t="s">
        <v>2</v>
      </c>
      <c r="C2162" s="158" t="s">
        <v>3</v>
      </c>
      <c r="D2162" s="20" t="s">
        <v>4</v>
      </c>
      <c r="E2162" s="391"/>
      <c r="F2162" s="392"/>
    </row>
    <row r="2163" spans="1:13">
      <c r="B2163" s="102"/>
      <c r="C2163" s="187"/>
      <c r="D2163" s="22" t="s">
        <v>5</v>
      </c>
      <c r="E2163" s="391"/>
      <c r="F2163" s="392"/>
    </row>
    <row r="2164" spans="1:13">
      <c r="B2164" s="102"/>
      <c r="C2164" s="187"/>
      <c r="D2164" s="22" t="s">
        <v>6</v>
      </c>
      <c r="E2164" s="391"/>
      <c r="F2164" s="392"/>
    </row>
    <row r="2165" spans="1:13">
      <c r="B2165" s="179"/>
      <c r="C2165" s="180">
        <v>1</v>
      </c>
      <c r="D2165" s="122">
        <v>2</v>
      </c>
      <c r="E2165" s="391"/>
      <c r="F2165" s="392"/>
    </row>
    <row r="2166" spans="1:13" s="223" customFormat="1">
      <c r="A2166" s="11"/>
      <c r="B2166" s="54" t="s">
        <v>9</v>
      </c>
      <c r="C2166" s="161" t="s">
        <v>262</v>
      </c>
      <c r="D2166" s="141">
        <v>185999.973</v>
      </c>
      <c r="E2166" s="389"/>
      <c r="F2166" s="389"/>
    </row>
    <row r="2167" spans="1:13" s="223" customFormat="1">
      <c r="A2167" s="11"/>
      <c r="B2167" s="54" t="s">
        <v>27</v>
      </c>
      <c r="C2167" s="161" t="s">
        <v>263</v>
      </c>
      <c r="D2167" s="141">
        <v>178814.08499999999</v>
      </c>
      <c r="E2167" s="389"/>
      <c r="F2167" s="389"/>
    </row>
    <row r="2168" spans="1:13" s="1" customFormat="1">
      <c r="A2168" s="199"/>
      <c r="D2168" s="6"/>
      <c r="E2168" s="390"/>
      <c r="F2168" s="200"/>
      <c r="K2168" s="200"/>
      <c r="M2168" s="201"/>
    </row>
    <row r="2169" spans="1:13">
      <c r="B2169" s="12" t="s">
        <v>696</v>
      </c>
      <c r="C2169" s="154"/>
      <c r="D2169" s="13"/>
      <c r="E2169" s="391"/>
      <c r="F2169" s="392"/>
    </row>
    <row r="2170" spans="1:13">
      <c r="B2170" s="17" t="s">
        <v>697</v>
      </c>
      <c r="C2170" s="272"/>
      <c r="E2170" s="391"/>
      <c r="F2170" s="392"/>
    </row>
    <row r="2171" spans="1:13">
      <c r="B2171" s="91" t="s">
        <v>2</v>
      </c>
      <c r="C2171" s="158" t="s">
        <v>3</v>
      </c>
      <c r="D2171" s="20" t="s">
        <v>4</v>
      </c>
      <c r="E2171" s="391"/>
      <c r="F2171" s="392"/>
    </row>
    <row r="2172" spans="1:13">
      <c r="B2172" s="102"/>
      <c r="C2172" s="187"/>
      <c r="D2172" s="22" t="s">
        <v>5</v>
      </c>
      <c r="E2172" s="391"/>
      <c r="F2172" s="392"/>
    </row>
    <row r="2173" spans="1:13">
      <c r="B2173" s="102"/>
      <c r="C2173" s="187"/>
      <c r="D2173" s="22" t="s">
        <v>6</v>
      </c>
      <c r="E2173" s="391"/>
      <c r="F2173" s="392"/>
    </row>
    <row r="2174" spans="1:13">
      <c r="B2174" s="179"/>
      <c r="C2174" s="180">
        <v>1</v>
      </c>
      <c r="D2174" s="122">
        <v>2</v>
      </c>
      <c r="E2174" s="391"/>
      <c r="F2174" s="392"/>
    </row>
    <row r="2175" spans="1:13" ht="15" customHeight="1">
      <c r="A2175" s="199"/>
      <c r="B2175" s="181" t="s">
        <v>7</v>
      </c>
      <c r="C2175" s="132" t="s">
        <v>8</v>
      </c>
      <c r="D2175" s="315">
        <f>D2176</f>
        <v>22562.172999999999</v>
      </c>
      <c r="E2175" s="392"/>
      <c r="F2175" s="392"/>
    </row>
    <row r="2176" spans="1:13">
      <c r="A2176" s="199"/>
      <c r="B2176" s="181" t="s">
        <v>9</v>
      </c>
      <c r="C2176" s="124" t="s">
        <v>230</v>
      </c>
      <c r="D2176" s="39">
        <f>SUM(D2177:D2179)</f>
        <v>22562.172999999999</v>
      </c>
      <c r="E2176" s="392"/>
      <c r="F2176" s="392"/>
    </row>
    <row r="2177" spans="1:13">
      <c r="A2177" s="199"/>
      <c r="B2177" s="181" t="s">
        <v>11</v>
      </c>
      <c r="C2177" s="125" t="s">
        <v>266</v>
      </c>
      <c r="D2177" s="39">
        <v>18764.982</v>
      </c>
      <c r="E2177" s="392"/>
      <c r="F2177" s="392"/>
    </row>
    <row r="2178" spans="1:13">
      <c r="A2178" s="199"/>
      <c r="B2178" s="181" t="s">
        <v>13</v>
      </c>
      <c r="C2178" s="125" t="s">
        <v>233</v>
      </c>
      <c r="D2178" s="39">
        <v>4471.5339999999997</v>
      </c>
      <c r="E2178" s="392"/>
      <c r="F2178" s="392"/>
    </row>
    <row r="2179" spans="1:13" s="134" customFormat="1">
      <c r="B2179" s="54" t="s">
        <v>15</v>
      </c>
      <c r="C2179" s="125" t="s">
        <v>234</v>
      </c>
      <c r="D2179" s="39">
        <v>-674.34299999999996</v>
      </c>
      <c r="E2179" s="399"/>
      <c r="F2179" s="399"/>
    </row>
    <row r="2180" spans="1:13">
      <c r="A2180" s="199"/>
      <c r="B2180" s="181" t="s">
        <v>32</v>
      </c>
      <c r="C2180" s="139" t="s">
        <v>282</v>
      </c>
      <c r="D2180" s="39">
        <f>D2181+D2184</f>
        <v>21763.182000000001</v>
      </c>
      <c r="E2180" s="392"/>
      <c r="F2180" s="392"/>
    </row>
    <row r="2181" spans="1:13">
      <c r="A2181" s="134"/>
      <c r="B2181" s="181" t="s">
        <v>236</v>
      </c>
      <c r="C2181" s="129" t="s">
        <v>268</v>
      </c>
      <c r="D2181" s="39">
        <v>21329.66</v>
      </c>
      <c r="E2181" s="392"/>
      <c r="F2181" s="392"/>
    </row>
    <row r="2182" spans="1:13">
      <c r="A2182" s="134"/>
      <c r="B2182" s="181"/>
      <c r="C2182" s="125" t="s">
        <v>35</v>
      </c>
      <c r="D2182" s="39"/>
      <c r="E2182" s="392"/>
      <c r="F2182" s="392"/>
    </row>
    <row r="2183" spans="1:13">
      <c r="A2183" s="134"/>
      <c r="B2183" s="181" t="s">
        <v>11</v>
      </c>
      <c r="C2183" s="125" t="s">
        <v>36</v>
      </c>
      <c r="D2183" s="39">
        <v>15559.779</v>
      </c>
      <c r="E2183" s="392"/>
      <c r="F2183" s="392"/>
    </row>
    <row r="2184" spans="1:13">
      <c r="A2184" s="199"/>
      <c r="B2184" s="181" t="s">
        <v>237</v>
      </c>
      <c r="C2184" s="129" t="s">
        <v>269</v>
      </c>
      <c r="D2184" s="39">
        <f>D2185</f>
        <v>433.52199999999999</v>
      </c>
      <c r="E2184" s="392"/>
      <c r="F2184" s="392"/>
    </row>
    <row r="2185" spans="1:13">
      <c r="A2185" s="199"/>
      <c r="B2185" s="181" t="s">
        <v>85</v>
      </c>
      <c r="C2185" s="130" t="s">
        <v>48</v>
      </c>
      <c r="D2185" s="39">
        <v>433.52199999999999</v>
      </c>
      <c r="E2185" s="392"/>
      <c r="F2185" s="392"/>
    </row>
    <row r="2186" spans="1:13">
      <c r="A2186" s="199"/>
      <c r="B2186" s="181" t="s">
        <v>68</v>
      </c>
      <c r="C2186" s="132" t="s">
        <v>241</v>
      </c>
      <c r="D2186" s="39">
        <f>D2187+D2188</f>
        <v>64.28</v>
      </c>
      <c r="E2186" s="392"/>
      <c r="F2186" s="392"/>
    </row>
    <row r="2187" spans="1:13">
      <c r="B2187" s="181" t="s">
        <v>9</v>
      </c>
      <c r="C2187" s="198" t="s">
        <v>242</v>
      </c>
      <c r="D2187" s="39">
        <v>-79.69</v>
      </c>
      <c r="E2187" s="392"/>
      <c r="F2187" s="392"/>
    </row>
    <row r="2188" spans="1:13" s="134" customFormat="1">
      <c r="B2188" s="135" t="s">
        <v>27</v>
      </c>
      <c r="C2188" s="136" t="s">
        <v>246</v>
      </c>
      <c r="D2188" s="39">
        <f>D2189</f>
        <v>143.97</v>
      </c>
      <c r="E2188" s="399"/>
      <c r="F2188" s="399"/>
    </row>
    <row r="2189" spans="1:13" s="134" customFormat="1">
      <c r="B2189" s="126" t="s">
        <v>85</v>
      </c>
      <c r="C2189" s="137" t="s">
        <v>245</v>
      </c>
      <c r="D2189" s="39">
        <v>143.97</v>
      </c>
      <c r="E2189" s="399"/>
      <c r="F2189" s="399"/>
    </row>
    <row r="2190" spans="1:13">
      <c r="B2190" s="181" t="s">
        <v>271</v>
      </c>
      <c r="C2190" s="139" t="s">
        <v>248</v>
      </c>
      <c r="D2190" s="39">
        <f>D2175-D2180+D2186</f>
        <v>863.27099999999814</v>
      </c>
      <c r="E2190" s="392"/>
      <c r="F2190" s="392"/>
    </row>
    <row r="2191" spans="1:13">
      <c r="B2191" s="181" t="s">
        <v>109</v>
      </c>
      <c r="C2191" s="139" t="s">
        <v>113</v>
      </c>
      <c r="D2191" s="141">
        <v>-863.27099999999996</v>
      </c>
      <c r="E2191" s="388">
        <f>D2190+D2191</f>
        <v>-1.8189894035458565E-12</v>
      </c>
      <c r="F2191" s="392"/>
    </row>
    <row r="2192" spans="1:13" s="1" customFormat="1">
      <c r="A2192" s="199"/>
      <c r="B2192" s="190"/>
      <c r="C2192" s="191"/>
      <c r="D2192" s="192"/>
      <c r="E2192" s="390"/>
      <c r="F2192" s="200"/>
      <c r="K2192" s="200"/>
      <c r="M2192" s="201"/>
    </row>
    <row r="2193" spans="1:13">
      <c r="B2193" s="12" t="s">
        <v>698</v>
      </c>
      <c r="C2193" s="239"/>
      <c r="E2193" s="391"/>
      <c r="F2193" s="392"/>
    </row>
    <row r="2194" spans="1:13">
      <c r="B2194" s="91" t="s">
        <v>2</v>
      </c>
      <c r="C2194" s="158" t="s">
        <v>273</v>
      </c>
      <c r="D2194" s="20" t="s">
        <v>4</v>
      </c>
      <c r="E2194" s="391"/>
      <c r="F2194" s="392"/>
    </row>
    <row r="2195" spans="1:13">
      <c r="B2195" s="102"/>
      <c r="C2195" s="187"/>
      <c r="D2195" s="22" t="s">
        <v>5</v>
      </c>
      <c r="E2195" s="391"/>
      <c r="F2195" s="392"/>
    </row>
    <row r="2196" spans="1:13">
      <c r="B2196" s="102"/>
      <c r="C2196" s="187"/>
      <c r="D2196" s="22" t="s">
        <v>6</v>
      </c>
      <c r="E2196" s="391"/>
      <c r="F2196" s="392"/>
    </row>
    <row r="2197" spans="1:13">
      <c r="B2197" s="179"/>
      <c r="C2197" s="180">
        <v>1</v>
      </c>
      <c r="D2197" s="122">
        <v>2</v>
      </c>
      <c r="E2197" s="391"/>
      <c r="F2197" s="392"/>
    </row>
    <row r="2198" spans="1:13">
      <c r="B2198" s="65" t="s">
        <v>290</v>
      </c>
      <c r="C2198" s="208" t="s">
        <v>699</v>
      </c>
      <c r="D2198" s="209">
        <f>D2180</f>
        <v>21763.182000000001</v>
      </c>
      <c r="E2198" s="392"/>
      <c r="F2198" s="392"/>
    </row>
    <row r="2199" spans="1:13">
      <c r="B2199" s="181"/>
      <c r="C2199" s="161" t="s">
        <v>260</v>
      </c>
      <c r="D2199" s="308">
        <f>D2198</f>
        <v>21763.182000000001</v>
      </c>
      <c r="E2199" s="392"/>
      <c r="F2199" s="392"/>
    </row>
    <row r="2200" spans="1:13" s="1" customFormat="1">
      <c r="A2200" s="199"/>
      <c r="B2200" s="162"/>
      <c r="C2200" s="162"/>
      <c r="D2200" s="210"/>
      <c r="E2200" s="390"/>
      <c r="F2200" s="200"/>
      <c r="K2200" s="200"/>
      <c r="M2200" s="201"/>
    </row>
    <row r="2201" spans="1:13" ht="31.5" customHeight="1">
      <c r="B2201" s="426" t="s">
        <v>700</v>
      </c>
      <c r="C2201" s="427"/>
      <c r="E2201" s="391"/>
      <c r="F2201" s="392"/>
    </row>
    <row r="2202" spans="1:13">
      <c r="B2202" s="91" t="s">
        <v>2</v>
      </c>
      <c r="C2202" s="158" t="s">
        <v>3</v>
      </c>
      <c r="D2202" s="20" t="s">
        <v>4</v>
      </c>
      <c r="E2202" s="391"/>
      <c r="F2202" s="392"/>
    </row>
    <row r="2203" spans="1:13">
      <c r="B2203" s="102"/>
      <c r="C2203" s="187"/>
      <c r="D2203" s="22" t="s">
        <v>5</v>
      </c>
      <c r="E2203" s="391"/>
      <c r="F2203" s="392"/>
    </row>
    <row r="2204" spans="1:13">
      <c r="B2204" s="102"/>
      <c r="C2204" s="187"/>
      <c r="D2204" s="22" t="s">
        <v>6</v>
      </c>
      <c r="E2204" s="391"/>
      <c r="F2204" s="392"/>
    </row>
    <row r="2205" spans="1:13">
      <c r="B2205" s="179"/>
      <c r="C2205" s="180">
        <v>1</v>
      </c>
      <c r="D2205" s="122">
        <v>2</v>
      </c>
      <c r="E2205" s="391"/>
      <c r="F2205" s="392"/>
    </row>
    <row r="2206" spans="1:13">
      <c r="A2206" s="1"/>
      <c r="B2206" s="54" t="s">
        <v>9</v>
      </c>
      <c r="C2206" s="161" t="s">
        <v>262</v>
      </c>
      <c r="D2206" s="141">
        <v>6024.9369999999999</v>
      </c>
      <c r="E2206" s="392"/>
      <c r="F2206" s="392"/>
    </row>
    <row r="2207" spans="1:13" ht="15" customHeight="1">
      <c r="B2207" s="54" t="s">
        <v>27</v>
      </c>
      <c r="C2207" s="161" t="s">
        <v>263</v>
      </c>
      <c r="D2207" s="141">
        <v>6163.7889999999998</v>
      </c>
      <c r="E2207" s="392"/>
      <c r="F2207" s="392"/>
    </row>
    <row r="2208" spans="1:13" s="1" customFormat="1">
      <c r="D2208" s="6"/>
      <c r="E2208" s="390"/>
      <c r="F2208" s="200"/>
      <c r="K2208" s="271"/>
      <c r="M2208" s="215"/>
    </row>
    <row r="2209" spans="1:6">
      <c r="B2209" s="216" t="s">
        <v>701</v>
      </c>
      <c r="C2209" s="217"/>
      <c r="D2209" s="163"/>
      <c r="E2209" s="391"/>
      <c r="F2209" s="392"/>
    </row>
    <row r="2210" spans="1:6">
      <c r="B2210" s="17" t="s">
        <v>702</v>
      </c>
      <c r="C2210" s="272"/>
      <c r="E2210" s="391"/>
      <c r="F2210" s="392"/>
    </row>
    <row r="2211" spans="1:6">
      <c r="B2211" s="91" t="s">
        <v>2</v>
      </c>
      <c r="C2211" s="158" t="s">
        <v>3</v>
      </c>
      <c r="D2211" s="20" t="s">
        <v>4</v>
      </c>
      <c r="E2211" s="391"/>
      <c r="F2211" s="392"/>
    </row>
    <row r="2212" spans="1:6">
      <c r="B2212" s="102"/>
      <c r="C2212" s="187"/>
      <c r="D2212" s="22" t="s">
        <v>5</v>
      </c>
      <c r="E2212" s="391"/>
      <c r="F2212" s="392"/>
    </row>
    <row r="2213" spans="1:6">
      <c r="B2213" s="102"/>
      <c r="C2213" s="187"/>
      <c r="D2213" s="22" t="s">
        <v>6</v>
      </c>
      <c r="E2213" s="391"/>
      <c r="F2213" s="392"/>
    </row>
    <row r="2214" spans="1:6">
      <c r="B2214" s="179"/>
      <c r="C2214" s="180">
        <v>1</v>
      </c>
      <c r="D2214" s="122">
        <v>2</v>
      </c>
      <c r="E2214" s="391"/>
      <c r="F2214" s="392"/>
    </row>
    <row r="2215" spans="1:6" ht="15" customHeight="1">
      <c r="A2215" s="199"/>
      <c r="B2215" s="181" t="s">
        <v>7</v>
      </c>
      <c r="C2215" s="132" t="s">
        <v>8</v>
      </c>
      <c r="D2215" s="39">
        <f>D2216</f>
        <v>12.333</v>
      </c>
      <c r="E2215" s="392"/>
      <c r="F2215" s="392"/>
    </row>
    <row r="2216" spans="1:6" s="134" customFormat="1">
      <c r="B2216" s="65" t="s">
        <v>9</v>
      </c>
      <c r="C2216" s="124" t="s">
        <v>230</v>
      </c>
      <c r="D2216" s="39">
        <f>D2217</f>
        <v>12.333</v>
      </c>
      <c r="E2216" s="399"/>
      <c r="F2216" s="399"/>
    </row>
    <row r="2217" spans="1:6" s="134" customFormat="1">
      <c r="B2217" s="54" t="s">
        <v>11</v>
      </c>
      <c r="C2217" s="125" t="s">
        <v>233</v>
      </c>
      <c r="D2217" s="39">
        <v>12.333</v>
      </c>
      <c r="E2217" s="399"/>
      <c r="F2217" s="399"/>
    </row>
    <row r="2218" spans="1:6">
      <c r="A2218" s="199"/>
      <c r="B2218" s="181" t="s">
        <v>32</v>
      </c>
      <c r="C2218" s="139" t="s">
        <v>282</v>
      </c>
      <c r="D2218" s="39">
        <f>D2219+D2222</f>
        <v>2274.7109999999998</v>
      </c>
      <c r="E2218" s="392"/>
      <c r="F2218" s="392"/>
    </row>
    <row r="2219" spans="1:6">
      <c r="A2219" s="134"/>
      <c r="B2219" s="181" t="s">
        <v>236</v>
      </c>
      <c r="C2219" s="129" t="s">
        <v>268</v>
      </c>
      <c r="D2219" s="39">
        <v>2252.663</v>
      </c>
      <c r="E2219" s="392"/>
      <c r="F2219" s="392"/>
    </row>
    <row r="2220" spans="1:6">
      <c r="A2220" s="134"/>
      <c r="B2220" s="181"/>
      <c r="C2220" s="125" t="s">
        <v>35</v>
      </c>
      <c r="D2220" s="39"/>
      <c r="E2220" s="392"/>
      <c r="F2220" s="392"/>
    </row>
    <row r="2221" spans="1:6">
      <c r="A2221" s="134"/>
      <c r="B2221" s="181" t="s">
        <v>11</v>
      </c>
      <c r="C2221" s="125" t="s">
        <v>36</v>
      </c>
      <c r="D2221" s="39">
        <v>1788.855</v>
      </c>
      <c r="E2221" s="392"/>
      <c r="F2221" s="392"/>
    </row>
    <row r="2222" spans="1:6">
      <c r="A2222" s="199"/>
      <c r="B2222" s="181" t="s">
        <v>237</v>
      </c>
      <c r="C2222" s="129" t="s">
        <v>269</v>
      </c>
      <c r="D2222" s="39">
        <f>D2223</f>
        <v>22.047999999999998</v>
      </c>
      <c r="E2222" s="392"/>
      <c r="F2222" s="392"/>
    </row>
    <row r="2223" spans="1:6">
      <c r="A2223" s="199"/>
      <c r="B2223" s="181" t="s">
        <v>85</v>
      </c>
      <c r="C2223" s="130" t="s">
        <v>48</v>
      </c>
      <c r="D2223" s="39">
        <v>22.047999999999998</v>
      </c>
      <c r="E2223" s="392"/>
      <c r="F2223" s="392"/>
    </row>
    <row r="2224" spans="1:6">
      <c r="A2224" s="199"/>
      <c r="B2224" s="181" t="s">
        <v>68</v>
      </c>
      <c r="C2224" s="132" t="s">
        <v>241</v>
      </c>
      <c r="D2224" s="39">
        <f>D2225</f>
        <v>2262.3789999999999</v>
      </c>
      <c r="E2224" s="392"/>
      <c r="F2224" s="392"/>
    </row>
    <row r="2225" spans="1:13">
      <c r="A2225" s="199"/>
      <c r="B2225" s="181" t="s">
        <v>9</v>
      </c>
      <c r="C2225" s="198" t="s">
        <v>242</v>
      </c>
      <c r="D2225" s="39">
        <v>2262.3789999999999</v>
      </c>
      <c r="E2225" s="392"/>
      <c r="F2225" s="392"/>
    </row>
    <row r="2226" spans="1:13">
      <c r="A2226" s="199"/>
      <c r="B2226" s="181" t="s">
        <v>271</v>
      </c>
      <c r="C2226" s="139" t="s">
        <v>248</v>
      </c>
      <c r="D2226" s="39">
        <f>D2215-D2218+D2224</f>
        <v>1.0000000002037268E-3</v>
      </c>
      <c r="E2226" s="392"/>
      <c r="F2226" s="392"/>
    </row>
    <row r="2227" spans="1:13">
      <c r="A2227" s="199"/>
      <c r="B2227" s="181" t="s">
        <v>109</v>
      </c>
      <c r="C2227" s="139" t="s">
        <v>113</v>
      </c>
      <c r="D2227" s="39">
        <v>0</v>
      </c>
      <c r="E2227" s="388">
        <f>D2226+D2227</f>
        <v>1.0000000002037268E-3</v>
      </c>
      <c r="F2227" s="392"/>
    </row>
    <row r="2228" spans="1:13" s="1" customFormat="1">
      <c r="A2228" s="199"/>
      <c r="B2228" s="190"/>
      <c r="C2228" s="191"/>
      <c r="D2228" s="192"/>
      <c r="E2228" s="390" t="s">
        <v>703</v>
      </c>
      <c r="F2228" s="200"/>
      <c r="K2228" s="200"/>
      <c r="M2228" s="201"/>
    </row>
    <row r="2229" spans="1:13">
      <c r="B2229" s="12" t="s">
        <v>704</v>
      </c>
      <c r="C2229" s="239"/>
      <c r="E2229" s="391"/>
      <c r="F2229" s="392"/>
    </row>
    <row r="2230" spans="1:13">
      <c r="B2230" s="91" t="s">
        <v>2</v>
      </c>
      <c r="C2230" s="158" t="s">
        <v>273</v>
      </c>
      <c r="D2230" s="202" t="s">
        <v>4</v>
      </c>
      <c r="E2230" s="391"/>
      <c r="F2230" s="392"/>
    </row>
    <row r="2231" spans="1:13">
      <c r="B2231" s="102"/>
      <c r="C2231" s="187"/>
      <c r="D2231" s="203" t="s">
        <v>289</v>
      </c>
      <c r="E2231" s="391"/>
      <c r="F2231" s="392"/>
    </row>
    <row r="2232" spans="1:13">
      <c r="B2232" s="204"/>
      <c r="C2232" s="205"/>
      <c r="D2232" s="206" t="s">
        <v>6</v>
      </c>
      <c r="E2232" s="391"/>
      <c r="F2232" s="392"/>
    </row>
    <row r="2233" spans="1:13">
      <c r="B2233" s="179"/>
      <c r="C2233" s="207">
        <v>1</v>
      </c>
      <c r="D2233" s="122">
        <v>2</v>
      </c>
      <c r="E2233" s="391"/>
      <c r="F2233" s="392"/>
    </row>
    <row r="2234" spans="1:13" ht="15" customHeight="1">
      <c r="A2234" s="199"/>
      <c r="B2234" s="65" t="s">
        <v>290</v>
      </c>
      <c r="C2234" s="208" t="s">
        <v>705</v>
      </c>
      <c r="D2234" s="209">
        <f>D2218</f>
        <v>2274.7109999999998</v>
      </c>
      <c r="E2234" s="392"/>
      <c r="F2234" s="392"/>
    </row>
    <row r="2235" spans="1:13" ht="15" customHeight="1">
      <c r="A2235" s="199"/>
      <c r="B2235" s="181"/>
      <c r="C2235" s="161" t="s">
        <v>260</v>
      </c>
      <c r="D2235" s="141">
        <f>D2234</f>
        <v>2274.7109999999998</v>
      </c>
      <c r="E2235" s="392"/>
      <c r="F2235" s="392"/>
    </row>
    <row r="2236" spans="1:13" s="1" customFormat="1">
      <c r="A2236" s="199"/>
      <c r="B2236" s="162"/>
      <c r="C2236" s="162"/>
      <c r="D2236" s="210"/>
      <c r="E2236" s="390"/>
      <c r="F2236" s="200"/>
      <c r="K2236" s="200"/>
      <c r="M2236" s="201"/>
    </row>
    <row r="2237" spans="1:13" ht="46.5" customHeight="1">
      <c r="B2237" s="426" t="s">
        <v>706</v>
      </c>
      <c r="C2237" s="427"/>
      <c r="E2237" s="391"/>
      <c r="F2237" s="392"/>
    </row>
    <row r="2238" spans="1:13">
      <c r="B2238" s="91" t="s">
        <v>2</v>
      </c>
      <c r="C2238" s="158" t="s">
        <v>3</v>
      </c>
      <c r="D2238" s="20" t="s">
        <v>4</v>
      </c>
      <c r="E2238" s="391"/>
      <c r="F2238" s="392"/>
    </row>
    <row r="2239" spans="1:13">
      <c r="B2239" s="102"/>
      <c r="C2239" s="187"/>
      <c r="D2239" s="22" t="s">
        <v>5</v>
      </c>
      <c r="E2239" s="391"/>
      <c r="F2239" s="392"/>
    </row>
    <row r="2240" spans="1:13">
      <c r="B2240" s="102"/>
      <c r="C2240" s="187"/>
      <c r="D2240" s="22" t="s">
        <v>6</v>
      </c>
      <c r="E2240" s="391"/>
      <c r="F2240" s="392"/>
    </row>
    <row r="2241" spans="1:13">
      <c r="B2241" s="179"/>
      <c r="C2241" s="180">
        <v>1</v>
      </c>
      <c r="D2241" s="122">
        <v>2</v>
      </c>
      <c r="E2241" s="391"/>
      <c r="F2241" s="392"/>
    </row>
    <row r="2242" spans="1:13" ht="15" customHeight="1">
      <c r="B2242" s="54" t="s">
        <v>9</v>
      </c>
      <c r="C2242" s="161" t="s">
        <v>262</v>
      </c>
      <c r="D2242" s="141">
        <v>485.14400000000001</v>
      </c>
      <c r="E2242" s="392"/>
      <c r="F2242" s="392"/>
    </row>
    <row r="2243" spans="1:13">
      <c r="B2243" s="54" t="s">
        <v>27</v>
      </c>
      <c r="C2243" s="161" t="s">
        <v>263</v>
      </c>
      <c r="D2243" s="141">
        <v>485.14400000000001</v>
      </c>
      <c r="E2243" s="392"/>
      <c r="F2243" s="392"/>
    </row>
    <row r="2244" spans="1:13" s="213" customFormat="1">
      <c r="A2244" s="1"/>
      <c r="B2244" s="197"/>
      <c r="C2244" s="197"/>
      <c r="D2244" s="163"/>
      <c r="E2244" s="401"/>
      <c r="F2244" s="402"/>
      <c r="K2244" s="214"/>
      <c r="L2244" s="215"/>
      <c r="M2244" s="215"/>
    </row>
    <row r="2245" spans="1:13">
      <c r="B2245" s="216" t="s">
        <v>707</v>
      </c>
      <c r="C2245" s="217"/>
      <c r="D2245" s="163"/>
      <c r="E2245" s="391"/>
      <c r="F2245" s="392"/>
    </row>
    <row r="2246" spans="1:13">
      <c r="B2246" s="17" t="s">
        <v>708</v>
      </c>
      <c r="C2246" s="272"/>
      <c r="E2246" s="391"/>
      <c r="F2246" s="392"/>
    </row>
    <row r="2247" spans="1:13">
      <c r="B2247" s="91" t="s">
        <v>2</v>
      </c>
      <c r="C2247" s="158" t="s">
        <v>3</v>
      </c>
      <c r="D2247" s="20" t="s">
        <v>4</v>
      </c>
      <c r="E2247" s="391"/>
      <c r="F2247" s="392"/>
    </row>
    <row r="2248" spans="1:13">
      <c r="B2248" s="102"/>
      <c r="C2248" s="187"/>
      <c r="D2248" s="22" t="s">
        <v>5</v>
      </c>
      <c r="E2248" s="391"/>
      <c r="F2248" s="392"/>
    </row>
    <row r="2249" spans="1:13">
      <c r="B2249" s="102"/>
      <c r="C2249" s="187"/>
      <c r="D2249" s="22" t="s">
        <v>6</v>
      </c>
      <c r="E2249" s="391"/>
      <c r="F2249" s="392"/>
    </row>
    <row r="2250" spans="1:13">
      <c r="B2250" s="179"/>
      <c r="C2250" s="180">
        <v>1</v>
      </c>
      <c r="D2250" s="122">
        <v>2</v>
      </c>
      <c r="E2250" s="391"/>
      <c r="F2250" s="392"/>
    </row>
    <row r="2251" spans="1:13" ht="15" customHeight="1">
      <c r="B2251" s="181" t="s">
        <v>7</v>
      </c>
      <c r="C2251" s="132" t="s">
        <v>8</v>
      </c>
      <c r="D2251" s="39">
        <f>D2252</f>
        <v>4.5309999999999997</v>
      </c>
      <c r="E2251" s="392"/>
      <c r="F2251" s="392"/>
    </row>
    <row r="2252" spans="1:13" s="134" customFormat="1">
      <c r="B2252" s="65" t="s">
        <v>9</v>
      </c>
      <c r="C2252" s="124" t="s">
        <v>230</v>
      </c>
      <c r="D2252" s="39">
        <f>SUM(D2253:D2254)</f>
        <v>4.5309999999999997</v>
      </c>
      <c r="E2252" s="399"/>
      <c r="F2252" s="399"/>
    </row>
    <row r="2253" spans="1:13" s="134" customFormat="1">
      <c r="B2253" s="54" t="s">
        <v>11</v>
      </c>
      <c r="C2253" s="125" t="s">
        <v>233</v>
      </c>
      <c r="D2253" s="39">
        <v>7.68</v>
      </c>
      <c r="E2253" s="399"/>
      <c r="F2253" s="399"/>
    </row>
    <row r="2254" spans="1:13" s="134" customFormat="1">
      <c r="B2254" s="54" t="s">
        <v>13</v>
      </c>
      <c r="C2254" s="125" t="s">
        <v>234</v>
      </c>
      <c r="D2254" s="39">
        <v>-3.149</v>
      </c>
      <c r="E2254" s="399"/>
      <c r="F2254" s="399"/>
    </row>
    <row r="2255" spans="1:13">
      <c r="B2255" s="181" t="s">
        <v>32</v>
      </c>
      <c r="C2255" s="139" t="s">
        <v>282</v>
      </c>
      <c r="D2255" s="39">
        <f>D2256+D2259</f>
        <v>65053.081999999995</v>
      </c>
      <c r="E2255" s="392"/>
      <c r="F2255" s="392"/>
    </row>
    <row r="2256" spans="1:13">
      <c r="B2256" s="181" t="s">
        <v>236</v>
      </c>
      <c r="C2256" s="129" t="s">
        <v>268</v>
      </c>
      <c r="D2256" s="39">
        <v>62810.205999999998</v>
      </c>
      <c r="E2256" s="392"/>
      <c r="F2256" s="392"/>
    </row>
    <row r="2257" spans="1:13">
      <c r="A2257" s="199"/>
      <c r="B2257" s="181"/>
      <c r="C2257" s="125" t="s">
        <v>35</v>
      </c>
      <c r="D2257" s="39"/>
      <c r="E2257" s="392"/>
      <c r="F2257" s="392"/>
    </row>
    <row r="2258" spans="1:13">
      <c r="A2258" s="199"/>
      <c r="B2258" s="181" t="s">
        <v>11</v>
      </c>
      <c r="C2258" s="125" t="s">
        <v>36</v>
      </c>
      <c r="D2258" s="39">
        <v>4825.4080000000004</v>
      </c>
      <c r="E2258" s="392"/>
      <c r="F2258" s="392"/>
    </row>
    <row r="2259" spans="1:13">
      <c r="A2259" s="1"/>
      <c r="B2259" s="181" t="s">
        <v>237</v>
      </c>
      <c r="C2259" s="129" t="s">
        <v>269</v>
      </c>
      <c r="D2259" s="39">
        <f>D2260</f>
        <v>2242.8760000000002</v>
      </c>
      <c r="E2259" s="392"/>
      <c r="F2259" s="392"/>
    </row>
    <row r="2260" spans="1:13">
      <c r="B2260" s="181" t="s">
        <v>85</v>
      </c>
      <c r="C2260" s="130" t="s">
        <v>48</v>
      </c>
      <c r="D2260" s="188">
        <v>2242.8760000000002</v>
      </c>
      <c r="E2260" s="392"/>
      <c r="F2260" s="392"/>
    </row>
    <row r="2261" spans="1:13">
      <c r="B2261" s="181" t="s">
        <v>68</v>
      </c>
      <c r="C2261" s="132" t="s">
        <v>241</v>
      </c>
      <c r="D2261" s="39">
        <f>D2262+D2263</f>
        <v>65048.551000000007</v>
      </c>
      <c r="E2261" s="392"/>
      <c r="F2261" s="392"/>
    </row>
    <row r="2262" spans="1:13">
      <c r="B2262" s="181" t="s">
        <v>9</v>
      </c>
      <c r="C2262" s="198" t="s">
        <v>242</v>
      </c>
      <c r="D2262" s="39">
        <v>65143.321000000004</v>
      </c>
      <c r="E2262" s="392"/>
      <c r="F2262" s="392"/>
    </row>
    <row r="2263" spans="1:13" s="134" customFormat="1">
      <c r="B2263" s="135" t="s">
        <v>27</v>
      </c>
      <c r="C2263" s="136" t="s">
        <v>243</v>
      </c>
      <c r="D2263" s="39">
        <f>D2264</f>
        <v>-94.77</v>
      </c>
      <c r="E2263" s="399"/>
      <c r="F2263" s="399"/>
    </row>
    <row r="2264" spans="1:13" s="134" customFormat="1">
      <c r="B2264" s="126" t="s">
        <v>85</v>
      </c>
      <c r="C2264" s="137" t="s">
        <v>245</v>
      </c>
      <c r="D2264" s="39">
        <v>-94.77</v>
      </c>
      <c r="E2264" s="399"/>
      <c r="F2264" s="399"/>
    </row>
    <row r="2265" spans="1:13">
      <c r="B2265" s="181" t="s">
        <v>271</v>
      </c>
      <c r="C2265" s="139" t="s">
        <v>248</v>
      </c>
      <c r="D2265" s="39">
        <f>D2251-D2255+D2261</f>
        <v>0</v>
      </c>
      <c r="E2265" s="392"/>
      <c r="F2265" s="392"/>
    </row>
    <row r="2266" spans="1:13">
      <c r="B2266" s="181" t="s">
        <v>109</v>
      </c>
      <c r="C2266" s="139" t="s">
        <v>113</v>
      </c>
      <c r="D2266" s="141">
        <v>0</v>
      </c>
      <c r="E2266" s="388">
        <f>D2265+D2266</f>
        <v>0</v>
      </c>
      <c r="F2266" s="392"/>
    </row>
    <row r="2267" spans="1:13" s="199" customFormat="1">
      <c r="B2267" s="190"/>
      <c r="C2267" s="191"/>
      <c r="D2267" s="192"/>
      <c r="E2267" s="393"/>
      <c r="F2267" s="251"/>
      <c r="K2267" s="200"/>
      <c r="M2267" s="201"/>
    </row>
    <row r="2268" spans="1:13">
      <c r="B2268" s="12" t="s">
        <v>709</v>
      </c>
      <c r="C2268" s="239"/>
      <c r="E2268" s="391"/>
      <c r="F2268" s="392"/>
    </row>
    <row r="2269" spans="1:13">
      <c r="B2269" s="91" t="s">
        <v>2</v>
      </c>
      <c r="C2269" s="158" t="s">
        <v>273</v>
      </c>
      <c r="D2269" s="202" t="s">
        <v>4</v>
      </c>
      <c r="E2269" s="391"/>
      <c r="F2269" s="392"/>
    </row>
    <row r="2270" spans="1:13">
      <c r="B2270" s="102"/>
      <c r="C2270" s="187"/>
      <c r="D2270" s="203" t="s">
        <v>289</v>
      </c>
      <c r="E2270" s="391"/>
      <c r="F2270" s="392"/>
    </row>
    <row r="2271" spans="1:13">
      <c r="B2271" s="204"/>
      <c r="C2271" s="205"/>
      <c r="D2271" s="206" t="s">
        <v>6</v>
      </c>
      <c r="E2271" s="391"/>
      <c r="F2271" s="392"/>
    </row>
    <row r="2272" spans="1:13">
      <c r="B2272" s="179"/>
      <c r="C2272" s="207">
        <v>1</v>
      </c>
      <c r="D2272" s="122">
        <v>2</v>
      </c>
      <c r="E2272" s="391"/>
      <c r="F2272" s="392"/>
    </row>
    <row r="2273" spans="1:13" ht="31.5">
      <c r="A2273" s="199"/>
      <c r="B2273" s="65" t="s">
        <v>290</v>
      </c>
      <c r="C2273" s="208" t="s">
        <v>710</v>
      </c>
      <c r="D2273" s="209">
        <f>D2255</f>
        <v>65053.081999999995</v>
      </c>
      <c r="E2273" s="392"/>
      <c r="F2273" s="392"/>
    </row>
    <row r="2274" spans="1:13" ht="15" customHeight="1">
      <c r="A2274" s="134"/>
      <c r="B2274" s="181"/>
      <c r="C2274" s="161" t="s">
        <v>260</v>
      </c>
      <c r="D2274" s="141">
        <f>D2273</f>
        <v>65053.081999999995</v>
      </c>
      <c r="E2274" s="392"/>
      <c r="F2274" s="392"/>
    </row>
    <row r="2275" spans="1:13" s="1" customFormat="1">
      <c r="A2275" s="199"/>
      <c r="B2275" s="162"/>
      <c r="C2275" s="162"/>
      <c r="D2275" s="210"/>
      <c r="E2275" s="390"/>
      <c r="F2275" s="200"/>
      <c r="K2275" s="200"/>
      <c r="M2275" s="201"/>
    </row>
    <row r="2276" spans="1:13" ht="33.75" customHeight="1">
      <c r="B2276" s="426" t="s">
        <v>711</v>
      </c>
      <c r="C2276" s="427"/>
      <c r="E2276" s="391"/>
      <c r="F2276" s="392"/>
    </row>
    <row r="2277" spans="1:13">
      <c r="B2277" s="91" t="s">
        <v>2</v>
      </c>
      <c r="C2277" s="158" t="s">
        <v>3</v>
      </c>
      <c r="D2277" s="20" t="s">
        <v>4</v>
      </c>
      <c r="E2277" s="391"/>
      <c r="F2277" s="392"/>
    </row>
    <row r="2278" spans="1:13">
      <c r="B2278" s="102"/>
      <c r="C2278" s="187"/>
      <c r="D2278" s="22" t="s">
        <v>5</v>
      </c>
      <c r="E2278" s="391"/>
      <c r="F2278" s="392"/>
    </row>
    <row r="2279" spans="1:13">
      <c r="B2279" s="102"/>
      <c r="C2279" s="187"/>
      <c r="D2279" s="22" t="s">
        <v>6</v>
      </c>
      <c r="E2279" s="391"/>
      <c r="F2279" s="392"/>
    </row>
    <row r="2280" spans="1:13">
      <c r="B2280" s="179"/>
      <c r="C2280" s="180">
        <v>1</v>
      </c>
      <c r="D2280" s="122">
        <v>2</v>
      </c>
      <c r="E2280" s="391"/>
      <c r="F2280" s="392"/>
    </row>
    <row r="2281" spans="1:13" ht="15" customHeight="1">
      <c r="A2281" s="199"/>
      <c r="B2281" s="54" t="s">
        <v>9</v>
      </c>
      <c r="C2281" s="161" t="s">
        <v>262</v>
      </c>
      <c r="D2281" s="141">
        <v>58856.576000000001</v>
      </c>
      <c r="E2281" s="392"/>
      <c r="F2281" s="392"/>
    </row>
    <row r="2282" spans="1:13">
      <c r="A2282" s="199"/>
      <c r="B2282" s="54" t="s">
        <v>27</v>
      </c>
      <c r="C2282" s="161" t="s">
        <v>263</v>
      </c>
      <c r="D2282" s="141">
        <v>55904.044000000002</v>
      </c>
      <c r="E2282" s="392"/>
      <c r="F2282" s="392"/>
    </row>
    <row r="2283" spans="1:13" s="213" customFormat="1">
      <c r="A2283" s="1"/>
      <c r="B2283" s="197"/>
      <c r="C2283" s="197"/>
      <c r="D2283" s="163"/>
      <c r="E2283" s="401"/>
      <c r="F2283" s="402"/>
      <c r="K2283" s="214"/>
      <c r="L2283" s="215"/>
      <c r="M2283" s="215"/>
    </row>
    <row r="2284" spans="1:13">
      <c r="B2284" s="216" t="s">
        <v>712</v>
      </c>
      <c r="C2284" s="217"/>
      <c r="D2284" s="163"/>
      <c r="E2284" s="391"/>
      <c r="F2284" s="392"/>
    </row>
    <row r="2285" spans="1:13">
      <c r="B2285" s="17" t="s">
        <v>713</v>
      </c>
      <c r="C2285" s="272"/>
      <c r="E2285" s="391"/>
      <c r="F2285" s="392"/>
    </row>
    <row r="2286" spans="1:13">
      <c r="B2286" s="91" t="s">
        <v>2</v>
      </c>
      <c r="C2286" s="158" t="s">
        <v>3</v>
      </c>
      <c r="D2286" s="20" t="s">
        <v>4</v>
      </c>
      <c r="E2286" s="391"/>
      <c r="F2286" s="392"/>
    </row>
    <row r="2287" spans="1:13">
      <c r="B2287" s="102"/>
      <c r="C2287" s="187"/>
      <c r="D2287" s="22" t="s">
        <v>5</v>
      </c>
      <c r="E2287" s="391"/>
      <c r="F2287" s="392"/>
    </row>
    <row r="2288" spans="1:13">
      <c r="B2288" s="102"/>
      <c r="C2288" s="187"/>
      <c r="D2288" s="22" t="s">
        <v>6</v>
      </c>
      <c r="E2288" s="391"/>
      <c r="F2288" s="392"/>
    </row>
    <row r="2289" spans="1:6">
      <c r="B2289" s="179"/>
      <c r="C2289" s="180">
        <v>1</v>
      </c>
      <c r="D2289" s="122">
        <v>2</v>
      </c>
      <c r="E2289" s="391"/>
      <c r="F2289" s="392"/>
    </row>
    <row r="2290" spans="1:6" ht="15" customHeight="1">
      <c r="A2290" s="199"/>
      <c r="B2290" s="181" t="s">
        <v>7</v>
      </c>
      <c r="C2290" s="132" t="s">
        <v>8</v>
      </c>
      <c r="D2290" s="39">
        <f>D2291</f>
        <v>106.524</v>
      </c>
      <c r="E2290" s="392"/>
      <c r="F2290" s="392"/>
    </row>
    <row r="2291" spans="1:6">
      <c r="B2291" s="181" t="s">
        <v>9</v>
      </c>
      <c r="C2291" s="124" t="s">
        <v>230</v>
      </c>
      <c r="D2291" s="39">
        <f>SUM(D2292:D2294)</f>
        <v>106.524</v>
      </c>
      <c r="E2291" s="392"/>
      <c r="F2291" s="392"/>
    </row>
    <row r="2292" spans="1:6">
      <c r="B2292" s="181" t="s">
        <v>11</v>
      </c>
      <c r="C2292" s="125" t="s">
        <v>267</v>
      </c>
      <c r="D2292" s="39">
        <v>73.64</v>
      </c>
      <c r="E2292" s="392"/>
      <c r="F2292" s="392"/>
    </row>
    <row r="2293" spans="1:6" s="134" customFormat="1">
      <c r="B2293" s="54" t="s">
        <v>13</v>
      </c>
      <c r="C2293" s="125" t="s">
        <v>233</v>
      </c>
      <c r="D2293" s="39">
        <v>957.774</v>
      </c>
      <c r="E2293" s="399"/>
      <c r="F2293" s="399"/>
    </row>
    <row r="2294" spans="1:6">
      <c r="B2294" s="54" t="s">
        <v>15</v>
      </c>
      <c r="C2294" s="125" t="s">
        <v>234</v>
      </c>
      <c r="D2294" s="39">
        <v>-924.89</v>
      </c>
      <c r="E2294" s="392"/>
      <c r="F2294" s="392"/>
    </row>
    <row r="2295" spans="1:6">
      <c r="B2295" s="181" t="s">
        <v>32</v>
      </c>
      <c r="C2295" s="139" t="s">
        <v>282</v>
      </c>
      <c r="D2295" s="39">
        <f>D2296+D2302</f>
        <v>830274.78799999994</v>
      </c>
      <c r="E2295" s="392"/>
      <c r="F2295" s="392"/>
    </row>
    <row r="2296" spans="1:6">
      <c r="B2296" s="181" t="s">
        <v>236</v>
      </c>
      <c r="C2296" s="129" t="s">
        <v>268</v>
      </c>
      <c r="D2296" s="39">
        <v>815907.54599999997</v>
      </c>
      <c r="E2296" s="392"/>
      <c r="F2296" s="392"/>
    </row>
    <row r="2297" spans="1:6">
      <c r="A2297" s="199"/>
      <c r="B2297" s="181"/>
      <c r="C2297" s="125" t="s">
        <v>35</v>
      </c>
      <c r="D2297" s="39"/>
      <c r="E2297" s="392"/>
      <c r="F2297" s="392"/>
    </row>
    <row r="2298" spans="1:6">
      <c r="A2298" s="199"/>
      <c r="B2298" s="181" t="s">
        <v>11</v>
      </c>
      <c r="C2298" s="125" t="s">
        <v>36</v>
      </c>
      <c r="D2298" s="39">
        <v>57734.883999999998</v>
      </c>
      <c r="E2298" s="392"/>
      <c r="F2298" s="392"/>
    </row>
    <row r="2299" spans="1:6">
      <c r="A2299" s="199"/>
      <c r="B2299" s="181" t="s">
        <v>13</v>
      </c>
      <c r="C2299" s="219" t="s">
        <v>37</v>
      </c>
      <c r="D2299" s="39">
        <f>SUM(D2300:D2301)</f>
        <v>734741.07799999998</v>
      </c>
      <c r="E2299" s="392"/>
      <c r="F2299" s="392"/>
    </row>
    <row r="2300" spans="1:6">
      <c r="B2300" s="181" t="s">
        <v>38</v>
      </c>
      <c r="C2300" s="220" t="s">
        <v>39</v>
      </c>
      <c r="D2300" s="39">
        <v>723737.70499999996</v>
      </c>
      <c r="E2300" s="392"/>
      <c r="F2300" s="392"/>
    </row>
    <row r="2301" spans="1:6">
      <c r="B2301" s="54" t="s">
        <v>40</v>
      </c>
      <c r="C2301" s="316" t="s">
        <v>41</v>
      </c>
      <c r="D2301" s="39">
        <v>11003.373</v>
      </c>
      <c r="E2301" s="392"/>
      <c r="F2301" s="392"/>
    </row>
    <row r="2302" spans="1:6">
      <c r="B2302" s="181" t="s">
        <v>237</v>
      </c>
      <c r="C2302" s="129" t="s">
        <v>269</v>
      </c>
      <c r="D2302" s="39">
        <f>D2303+D2304</f>
        <v>14367.242</v>
      </c>
      <c r="E2302" s="392"/>
      <c r="F2302" s="392"/>
    </row>
    <row r="2303" spans="1:6">
      <c r="B2303" s="181" t="s">
        <v>85</v>
      </c>
      <c r="C2303" s="130" t="s">
        <v>48</v>
      </c>
      <c r="D2303" s="188">
        <v>6497.9809999999998</v>
      </c>
      <c r="E2303" s="392"/>
      <c r="F2303" s="392"/>
    </row>
    <row r="2304" spans="1:6">
      <c r="B2304" s="181" t="s">
        <v>49</v>
      </c>
      <c r="C2304" s="130" t="s">
        <v>50</v>
      </c>
      <c r="D2304" s="188">
        <v>7869.2610000000004</v>
      </c>
      <c r="E2304" s="392"/>
      <c r="F2304" s="392"/>
    </row>
    <row r="2305" spans="1:14">
      <c r="B2305" s="181" t="s">
        <v>68</v>
      </c>
      <c r="C2305" s="132" t="s">
        <v>241</v>
      </c>
      <c r="D2305" s="39">
        <f>D2306+D2307+D2309</f>
        <v>829025.63300000003</v>
      </c>
      <c r="E2305" s="392"/>
      <c r="F2305" s="392"/>
    </row>
    <row r="2306" spans="1:14">
      <c r="A2306" s="199"/>
      <c r="B2306" s="181" t="s">
        <v>9</v>
      </c>
      <c r="C2306" s="198" t="s">
        <v>242</v>
      </c>
      <c r="D2306" s="39">
        <v>880590.26</v>
      </c>
      <c r="E2306" s="392"/>
      <c r="F2306" s="392"/>
    </row>
    <row r="2307" spans="1:14" s="134" customFormat="1">
      <c r="B2307" s="135" t="s">
        <v>27</v>
      </c>
      <c r="C2307" s="136" t="s">
        <v>243</v>
      </c>
      <c r="D2307" s="39">
        <f>D2308</f>
        <v>-52122.9</v>
      </c>
      <c r="E2307" s="399"/>
      <c r="F2307" s="399"/>
    </row>
    <row r="2308" spans="1:14" s="134" customFormat="1">
      <c r="B2308" s="126" t="s">
        <v>85</v>
      </c>
      <c r="C2308" s="137" t="s">
        <v>245</v>
      </c>
      <c r="D2308" s="39">
        <v>-52122.9</v>
      </c>
      <c r="E2308" s="399"/>
      <c r="F2308" s="399"/>
    </row>
    <row r="2309" spans="1:14" s="134" customFormat="1">
      <c r="B2309" s="138" t="s">
        <v>29</v>
      </c>
      <c r="C2309" s="136" t="s">
        <v>246</v>
      </c>
      <c r="D2309" s="39">
        <f>D2310+D2311</f>
        <v>558.27300000000002</v>
      </c>
      <c r="E2309" s="399"/>
      <c r="F2309" s="399"/>
    </row>
    <row r="2310" spans="1:14" s="134" customFormat="1">
      <c r="B2310" s="126" t="s">
        <v>141</v>
      </c>
      <c r="C2310" s="137" t="s">
        <v>244</v>
      </c>
      <c r="D2310" s="39">
        <v>756.31100000000004</v>
      </c>
      <c r="E2310" s="399"/>
      <c r="F2310" s="399"/>
    </row>
    <row r="2311" spans="1:14" s="134" customFormat="1">
      <c r="B2311" s="126" t="s">
        <v>143</v>
      </c>
      <c r="C2311" s="137" t="s">
        <v>245</v>
      </c>
      <c r="D2311" s="39">
        <v>-198.03800000000001</v>
      </c>
      <c r="E2311" s="399"/>
      <c r="F2311" s="399"/>
    </row>
    <row r="2312" spans="1:14" ht="15" customHeight="1">
      <c r="A2312" s="199"/>
      <c r="B2312" s="181" t="s">
        <v>271</v>
      </c>
      <c r="C2312" s="139" t="s">
        <v>248</v>
      </c>
      <c r="D2312" s="39">
        <f>D2290-D2295+D2305</f>
        <v>-1142.6309999999357</v>
      </c>
      <c r="E2312" s="392"/>
      <c r="F2312" s="392"/>
    </row>
    <row r="2313" spans="1:14" ht="15" customHeight="1">
      <c r="A2313" s="1"/>
      <c r="B2313" s="181" t="s">
        <v>109</v>
      </c>
      <c r="C2313" s="139" t="s">
        <v>113</v>
      </c>
      <c r="D2313" s="141">
        <v>1142.6310000000001</v>
      </c>
      <c r="E2313" s="388">
        <f>D2312+D2313</f>
        <v>6.4346750150434673E-11</v>
      </c>
      <c r="F2313" s="392"/>
    </row>
    <row r="2314" spans="1:14" ht="15" customHeight="1">
      <c r="B2314" s="181" t="s">
        <v>236</v>
      </c>
      <c r="C2314" s="317" t="s">
        <v>714</v>
      </c>
      <c r="D2314" s="189">
        <v>1133.6769999999999</v>
      </c>
      <c r="E2314" s="392"/>
      <c r="F2314" s="392"/>
    </row>
    <row r="2315" spans="1:14" s="1" customFormat="1" ht="15" customHeight="1">
      <c r="A2315" s="199"/>
      <c r="B2315" s="190"/>
      <c r="C2315" s="191"/>
      <c r="D2315" s="192"/>
      <c r="E2315" s="403"/>
      <c r="F2315" s="390"/>
      <c r="L2315" s="200"/>
      <c r="N2315" s="201"/>
    </row>
    <row r="2316" spans="1:14">
      <c r="B2316" s="12" t="s">
        <v>715</v>
      </c>
      <c r="C2316" s="272"/>
      <c r="D2316" s="272"/>
      <c r="E2316" s="392"/>
      <c r="F2316" s="391"/>
    </row>
    <row r="2317" spans="1:14">
      <c r="B2317" s="91" t="s">
        <v>2</v>
      </c>
      <c r="C2317" s="158" t="s">
        <v>296</v>
      </c>
      <c r="D2317" s="202" t="s">
        <v>4</v>
      </c>
      <c r="E2317" s="391"/>
      <c r="F2317" s="392"/>
    </row>
    <row r="2318" spans="1:14">
      <c r="B2318" s="102"/>
      <c r="C2318" s="187"/>
      <c r="D2318" s="203" t="s">
        <v>289</v>
      </c>
      <c r="E2318" s="391"/>
      <c r="F2318" s="392"/>
    </row>
    <row r="2319" spans="1:14">
      <c r="B2319" s="204"/>
      <c r="C2319" s="205"/>
      <c r="D2319" s="206" t="s">
        <v>6</v>
      </c>
      <c r="E2319" s="391"/>
      <c r="F2319" s="392"/>
    </row>
    <row r="2320" spans="1:14">
      <c r="B2320" s="179"/>
      <c r="C2320" s="207">
        <v>1</v>
      </c>
      <c r="D2320" s="122">
        <v>2</v>
      </c>
      <c r="E2320" s="391"/>
      <c r="F2320" s="392"/>
    </row>
    <row r="2321" spans="1:13" ht="15" customHeight="1">
      <c r="A2321" s="228"/>
      <c r="B2321" s="181" t="s">
        <v>290</v>
      </c>
      <c r="C2321" s="318" t="s">
        <v>716</v>
      </c>
      <c r="D2321" s="141">
        <v>793989.04</v>
      </c>
      <c r="E2321" s="392"/>
      <c r="F2321" s="392"/>
    </row>
    <row r="2322" spans="1:13" ht="31.5">
      <c r="A2322" s="199"/>
      <c r="B2322" s="181" t="s">
        <v>312</v>
      </c>
      <c r="C2322" s="318" t="s">
        <v>717</v>
      </c>
      <c r="D2322" s="141">
        <v>432.92099999999999</v>
      </c>
      <c r="E2322" s="392"/>
      <c r="F2322" s="392"/>
    </row>
    <row r="2323" spans="1:13">
      <c r="A2323" s="199"/>
      <c r="B2323" s="181" t="s">
        <v>103</v>
      </c>
      <c r="C2323" s="318" t="s">
        <v>302</v>
      </c>
      <c r="D2323" s="141">
        <v>35852.826999999997</v>
      </c>
      <c r="E2323" s="392"/>
      <c r="F2323" s="392"/>
    </row>
    <row r="2324" spans="1:13">
      <c r="A2324" s="199"/>
      <c r="B2324" s="181"/>
      <c r="C2324" s="161" t="s">
        <v>260</v>
      </c>
      <c r="D2324" s="141">
        <f>SUM(D2321:D2323)</f>
        <v>830274.78800000006</v>
      </c>
      <c r="E2324" s="388">
        <f>D2295-D2324</f>
        <v>0</v>
      </c>
      <c r="F2324" s="392"/>
    </row>
    <row r="2325" spans="1:13" s="1" customFormat="1">
      <c r="A2325" s="199"/>
      <c r="B2325" s="162"/>
      <c r="C2325" s="162"/>
      <c r="D2325" s="210"/>
      <c r="E2325" s="390"/>
      <c r="F2325" s="200"/>
      <c r="K2325" s="200"/>
      <c r="M2325" s="201"/>
    </row>
    <row r="2326" spans="1:13" ht="32.25" customHeight="1">
      <c r="B2326" s="426" t="s">
        <v>718</v>
      </c>
      <c r="C2326" s="427"/>
      <c r="E2326" s="391"/>
      <c r="F2326" s="392"/>
    </row>
    <row r="2327" spans="1:13">
      <c r="B2327" s="91" t="s">
        <v>2</v>
      </c>
      <c r="C2327" s="158" t="s">
        <v>3</v>
      </c>
      <c r="D2327" s="20" t="s">
        <v>4</v>
      </c>
      <c r="E2327" s="391"/>
      <c r="F2327" s="392"/>
    </row>
    <row r="2328" spans="1:13">
      <c r="B2328" s="102"/>
      <c r="C2328" s="187"/>
      <c r="D2328" s="22" t="s">
        <v>5</v>
      </c>
      <c r="E2328" s="391"/>
      <c r="F2328" s="392"/>
    </row>
    <row r="2329" spans="1:13">
      <c r="B2329" s="102"/>
      <c r="C2329" s="187"/>
      <c r="D2329" s="22" t="s">
        <v>6</v>
      </c>
      <c r="E2329" s="391"/>
      <c r="F2329" s="392"/>
    </row>
    <row r="2330" spans="1:13">
      <c r="B2330" s="179"/>
      <c r="C2330" s="180">
        <v>1</v>
      </c>
      <c r="D2330" s="122">
        <v>2</v>
      </c>
      <c r="E2330" s="391"/>
      <c r="F2330" s="392"/>
    </row>
    <row r="2331" spans="1:13" s="223" customFormat="1">
      <c r="A2331" s="199"/>
      <c r="B2331" s="54" t="s">
        <v>9</v>
      </c>
      <c r="C2331" s="161" t="s">
        <v>262</v>
      </c>
      <c r="D2331" s="141">
        <v>768025.429</v>
      </c>
      <c r="E2331" s="389"/>
      <c r="F2331" s="389"/>
    </row>
    <row r="2332" spans="1:13" s="223" customFormat="1">
      <c r="A2332" s="199"/>
      <c r="B2332" s="54" t="s">
        <v>27</v>
      </c>
      <c r="C2332" s="161" t="s">
        <v>263</v>
      </c>
      <c r="D2332" s="141">
        <v>773506.80299999996</v>
      </c>
      <c r="E2332" s="389"/>
      <c r="F2332" s="389"/>
    </row>
    <row r="2333" spans="1:13" s="213" customFormat="1">
      <c r="A2333" s="1"/>
      <c r="B2333" s="197"/>
      <c r="C2333" s="197"/>
      <c r="D2333" s="163"/>
      <c r="E2333" s="401"/>
      <c r="F2333" s="402"/>
      <c r="K2333" s="214"/>
      <c r="L2333" s="215"/>
      <c r="M2333" s="215"/>
    </row>
    <row r="2334" spans="1:13">
      <c r="B2334" s="216" t="s">
        <v>719</v>
      </c>
      <c r="C2334" s="217"/>
      <c r="D2334" s="163"/>
      <c r="E2334" s="391"/>
      <c r="F2334" s="392"/>
    </row>
    <row r="2335" spans="1:13">
      <c r="B2335" s="17" t="s">
        <v>720</v>
      </c>
      <c r="C2335" s="272"/>
      <c r="E2335" s="391"/>
      <c r="F2335" s="392"/>
    </row>
    <row r="2336" spans="1:13">
      <c r="B2336" s="91" t="s">
        <v>2</v>
      </c>
      <c r="C2336" s="158" t="s">
        <v>3</v>
      </c>
      <c r="D2336" s="20" t="s">
        <v>4</v>
      </c>
      <c r="E2336" s="391"/>
      <c r="F2336" s="392"/>
    </row>
    <row r="2337" spans="1:13">
      <c r="B2337" s="102"/>
      <c r="C2337" s="187"/>
      <c r="D2337" s="22" t="s">
        <v>5</v>
      </c>
      <c r="E2337" s="391"/>
      <c r="F2337" s="392"/>
    </row>
    <row r="2338" spans="1:13">
      <c r="B2338" s="102"/>
      <c r="C2338" s="187"/>
      <c r="D2338" s="22" t="s">
        <v>6</v>
      </c>
      <c r="E2338" s="391"/>
      <c r="F2338" s="392"/>
    </row>
    <row r="2339" spans="1:13">
      <c r="B2339" s="179"/>
      <c r="C2339" s="180">
        <v>1</v>
      </c>
      <c r="D2339" s="122">
        <v>2</v>
      </c>
      <c r="E2339" s="391"/>
      <c r="F2339" s="392"/>
    </row>
    <row r="2340" spans="1:13" ht="15" customHeight="1">
      <c r="A2340" s="134"/>
      <c r="B2340" s="181" t="s">
        <v>7</v>
      </c>
      <c r="C2340" s="132" t="s">
        <v>8</v>
      </c>
      <c r="D2340" s="39"/>
      <c r="E2340" s="392"/>
      <c r="F2340" s="392"/>
    </row>
    <row r="2341" spans="1:13">
      <c r="A2341" s="199"/>
      <c r="B2341" s="181" t="s">
        <v>32</v>
      </c>
      <c r="C2341" s="139" t="s">
        <v>282</v>
      </c>
      <c r="D2341" s="39">
        <f>D2342+D2345</f>
        <v>1454.2369999999999</v>
      </c>
      <c r="E2341" s="392"/>
      <c r="F2341" s="392"/>
    </row>
    <row r="2342" spans="1:13">
      <c r="A2342" s="199"/>
      <c r="B2342" s="181" t="s">
        <v>236</v>
      </c>
      <c r="C2342" s="129" t="s">
        <v>268</v>
      </c>
      <c r="D2342" s="39">
        <v>1439.473</v>
      </c>
      <c r="E2342" s="392"/>
      <c r="F2342" s="392"/>
    </row>
    <row r="2343" spans="1:13">
      <c r="A2343" s="199"/>
      <c r="B2343" s="181"/>
      <c r="C2343" s="125" t="s">
        <v>35</v>
      </c>
      <c r="D2343" s="39"/>
      <c r="E2343" s="392"/>
      <c r="F2343" s="392"/>
    </row>
    <row r="2344" spans="1:13">
      <c r="B2344" s="181" t="s">
        <v>11</v>
      </c>
      <c r="C2344" s="125" t="s">
        <v>36</v>
      </c>
      <c r="D2344" s="39">
        <v>1229.336</v>
      </c>
      <c r="E2344" s="392"/>
      <c r="F2344" s="392"/>
    </row>
    <row r="2345" spans="1:13">
      <c r="B2345" s="181" t="s">
        <v>237</v>
      </c>
      <c r="C2345" s="129" t="s">
        <v>269</v>
      </c>
      <c r="D2345" s="39">
        <f>D2346</f>
        <v>14.763999999999999</v>
      </c>
      <c r="E2345" s="392"/>
      <c r="F2345" s="392"/>
    </row>
    <row r="2346" spans="1:13">
      <c r="B2346" s="181" t="s">
        <v>85</v>
      </c>
      <c r="C2346" s="130" t="s">
        <v>48</v>
      </c>
      <c r="D2346" s="188">
        <v>14.763999999999999</v>
      </c>
      <c r="E2346" s="392"/>
      <c r="F2346" s="392"/>
    </row>
    <row r="2347" spans="1:13">
      <c r="B2347" s="181" t="s">
        <v>68</v>
      </c>
      <c r="C2347" s="132" t="s">
        <v>241</v>
      </c>
      <c r="D2347" s="39">
        <f>D2348</f>
        <v>1454.2470000000001</v>
      </c>
      <c r="E2347" s="392"/>
      <c r="F2347" s="392"/>
    </row>
    <row r="2348" spans="1:13">
      <c r="B2348" s="181" t="s">
        <v>9</v>
      </c>
      <c r="C2348" s="198" t="s">
        <v>242</v>
      </c>
      <c r="D2348" s="39">
        <v>1454.2470000000001</v>
      </c>
      <c r="E2348" s="392"/>
      <c r="F2348" s="392"/>
    </row>
    <row r="2349" spans="1:13">
      <c r="A2349" s="199"/>
      <c r="B2349" s="181" t="s">
        <v>271</v>
      </c>
      <c r="C2349" s="139" t="s">
        <v>248</v>
      </c>
      <c r="D2349" s="39">
        <f>D2340-D2341+D2347</f>
        <v>1.0000000000218279E-2</v>
      </c>
      <c r="E2349" s="392"/>
      <c r="F2349" s="392"/>
    </row>
    <row r="2350" spans="1:13">
      <c r="A2350" s="199"/>
      <c r="B2350" s="181" t="s">
        <v>109</v>
      </c>
      <c r="C2350" s="139" t="s">
        <v>113</v>
      </c>
      <c r="D2350" s="141">
        <v>0</v>
      </c>
      <c r="E2350" s="388">
        <f>D2349+D2350</f>
        <v>1.0000000000218279E-2</v>
      </c>
      <c r="F2350" s="392"/>
    </row>
    <row r="2351" spans="1:13" s="1" customFormat="1">
      <c r="A2351" s="199"/>
      <c r="B2351" s="190"/>
      <c r="C2351" s="191"/>
      <c r="D2351" s="192"/>
      <c r="E2351" s="390"/>
      <c r="F2351" s="200"/>
      <c r="K2351" s="200"/>
      <c r="M2351" s="201"/>
    </row>
    <row r="2352" spans="1:13">
      <c r="B2352" s="12" t="s">
        <v>721</v>
      </c>
      <c r="C2352" s="239"/>
      <c r="E2352" s="391"/>
      <c r="F2352" s="392"/>
    </row>
    <row r="2353" spans="1:13">
      <c r="B2353" s="91" t="s">
        <v>2</v>
      </c>
      <c r="C2353" s="158" t="s">
        <v>273</v>
      </c>
      <c r="D2353" s="202" t="s">
        <v>4</v>
      </c>
      <c r="E2353" s="391"/>
      <c r="F2353" s="392"/>
    </row>
    <row r="2354" spans="1:13">
      <c r="B2354" s="102"/>
      <c r="C2354" s="187"/>
      <c r="D2354" s="203" t="s">
        <v>289</v>
      </c>
      <c r="E2354" s="391"/>
      <c r="F2354" s="392"/>
    </row>
    <row r="2355" spans="1:13">
      <c r="B2355" s="204"/>
      <c r="C2355" s="205"/>
      <c r="D2355" s="206" t="s">
        <v>6</v>
      </c>
      <c r="E2355" s="391"/>
      <c r="F2355" s="392"/>
    </row>
    <row r="2356" spans="1:13">
      <c r="B2356" s="179"/>
      <c r="C2356" s="207">
        <v>1</v>
      </c>
      <c r="D2356" s="122">
        <v>2</v>
      </c>
      <c r="E2356" s="391"/>
      <c r="F2356" s="392"/>
    </row>
    <row r="2357" spans="1:13" ht="31.5">
      <c r="B2357" s="65" t="s">
        <v>290</v>
      </c>
      <c r="C2357" s="208" t="s">
        <v>722</v>
      </c>
      <c r="D2357" s="209">
        <f>D2341</f>
        <v>1454.2369999999999</v>
      </c>
      <c r="E2357" s="392"/>
      <c r="F2357" s="392"/>
    </row>
    <row r="2358" spans="1:13" ht="15" customHeight="1">
      <c r="A2358" s="199"/>
      <c r="B2358" s="181"/>
      <c r="C2358" s="161" t="s">
        <v>260</v>
      </c>
      <c r="D2358" s="141">
        <f>D2357</f>
        <v>1454.2369999999999</v>
      </c>
      <c r="E2358" s="392"/>
      <c r="F2358" s="392"/>
    </row>
    <row r="2359" spans="1:13" s="1" customFormat="1">
      <c r="A2359" s="199"/>
      <c r="B2359" s="162"/>
      <c r="C2359" s="162"/>
      <c r="D2359" s="210"/>
      <c r="E2359" s="390"/>
      <c r="F2359" s="200"/>
      <c r="K2359" s="200"/>
      <c r="M2359" s="201"/>
    </row>
    <row r="2360" spans="1:13">
      <c r="B2360" s="426" t="s">
        <v>723</v>
      </c>
      <c r="C2360" s="427"/>
      <c r="E2360" s="391"/>
      <c r="F2360" s="392"/>
    </row>
    <row r="2361" spans="1:13">
      <c r="B2361" s="91" t="s">
        <v>2</v>
      </c>
      <c r="C2361" s="158" t="s">
        <v>3</v>
      </c>
      <c r="D2361" s="20" t="s">
        <v>4</v>
      </c>
      <c r="E2361" s="391"/>
      <c r="F2361" s="392"/>
    </row>
    <row r="2362" spans="1:13">
      <c r="B2362" s="102"/>
      <c r="C2362" s="187"/>
      <c r="D2362" s="22" t="s">
        <v>5</v>
      </c>
      <c r="E2362" s="391"/>
      <c r="F2362" s="392"/>
    </row>
    <row r="2363" spans="1:13">
      <c r="B2363" s="102"/>
      <c r="C2363" s="187"/>
      <c r="D2363" s="22" t="s">
        <v>6</v>
      </c>
      <c r="E2363" s="391"/>
      <c r="F2363" s="392"/>
    </row>
    <row r="2364" spans="1:13">
      <c r="B2364" s="179"/>
      <c r="C2364" s="180">
        <v>1</v>
      </c>
      <c r="D2364" s="122">
        <v>2</v>
      </c>
      <c r="E2364" s="391"/>
      <c r="F2364" s="392"/>
    </row>
    <row r="2365" spans="1:13" ht="15" customHeight="1">
      <c r="B2365" s="54" t="s">
        <v>9</v>
      </c>
      <c r="C2365" s="161" t="s">
        <v>262</v>
      </c>
      <c r="D2365" s="141">
        <v>211.03700000000001</v>
      </c>
      <c r="E2365" s="392"/>
      <c r="F2365" s="392"/>
    </row>
    <row r="2366" spans="1:13">
      <c r="B2366" s="54" t="s">
        <v>27</v>
      </c>
      <c r="C2366" s="161" t="s">
        <v>263</v>
      </c>
      <c r="D2366" s="141">
        <v>217.76</v>
      </c>
      <c r="E2366" s="392"/>
      <c r="F2366" s="392"/>
    </row>
    <row r="2367" spans="1:13" s="213" customFormat="1">
      <c r="A2367" s="1"/>
      <c r="B2367" s="197"/>
      <c r="C2367" s="197"/>
      <c r="D2367" s="163"/>
      <c r="E2367" s="401"/>
      <c r="F2367" s="402"/>
      <c r="K2367" s="214"/>
      <c r="L2367" s="215"/>
      <c r="M2367" s="215"/>
    </row>
    <row r="2368" spans="1:13">
      <c r="B2368" s="216" t="s">
        <v>724</v>
      </c>
      <c r="C2368" s="154"/>
      <c r="D2368" s="170"/>
      <c r="E2368" s="391"/>
      <c r="F2368" s="392"/>
    </row>
    <row r="2369" spans="1:6">
      <c r="B2369" s="17" t="s">
        <v>725</v>
      </c>
      <c r="C2369" s="272"/>
      <c r="E2369" s="391"/>
      <c r="F2369" s="392"/>
    </row>
    <row r="2370" spans="1:6">
      <c r="B2370" s="91" t="s">
        <v>2</v>
      </c>
      <c r="C2370" s="158" t="s">
        <v>3</v>
      </c>
      <c r="D2370" s="20" t="s">
        <v>4</v>
      </c>
      <c r="E2370" s="391"/>
      <c r="F2370" s="392"/>
    </row>
    <row r="2371" spans="1:6">
      <c r="B2371" s="102"/>
      <c r="C2371" s="187"/>
      <c r="D2371" s="22" t="s">
        <v>5</v>
      </c>
      <c r="E2371" s="391"/>
      <c r="F2371" s="392"/>
    </row>
    <row r="2372" spans="1:6">
      <c r="B2372" s="102"/>
      <c r="C2372" s="187"/>
      <c r="D2372" s="22" t="s">
        <v>6</v>
      </c>
      <c r="E2372" s="391"/>
      <c r="F2372" s="392"/>
    </row>
    <row r="2373" spans="1:6">
      <c r="B2373" s="179"/>
      <c r="C2373" s="180">
        <v>1</v>
      </c>
      <c r="D2373" s="122">
        <v>2</v>
      </c>
      <c r="E2373" s="391"/>
      <c r="F2373" s="392"/>
    </row>
    <row r="2374" spans="1:6" ht="15" customHeight="1">
      <c r="A2374" s="134"/>
      <c r="B2374" s="181" t="s">
        <v>7</v>
      </c>
      <c r="C2374" s="132" t="s">
        <v>8</v>
      </c>
      <c r="D2374" s="39">
        <f>D2375</f>
        <v>115.881</v>
      </c>
      <c r="E2374" s="392"/>
      <c r="F2374" s="392"/>
    </row>
    <row r="2375" spans="1:6">
      <c r="A2375" s="199"/>
      <c r="B2375" s="181" t="s">
        <v>9</v>
      </c>
      <c r="C2375" s="124" t="s">
        <v>230</v>
      </c>
      <c r="D2375" s="39">
        <f>SUM(D2376:D2378)</f>
        <v>115.881</v>
      </c>
      <c r="E2375" s="392"/>
      <c r="F2375" s="392"/>
    </row>
    <row r="2376" spans="1:6">
      <c r="A2376" s="199"/>
      <c r="B2376" s="181" t="s">
        <v>11</v>
      </c>
      <c r="C2376" s="125" t="s">
        <v>267</v>
      </c>
      <c r="D2376" s="39">
        <v>101.575</v>
      </c>
      <c r="E2376" s="392"/>
      <c r="F2376" s="392"/>
    </row>
    <row r="2377" spans="1:6">
      <c r="A2377" s="199"/>
      <c r="B2377" s="181" t="s">
        <v>13</v>
      </c>
      <c r="C2377" s="125" t="s">
        <v>233</v>
      </c>
      <c r="D2377" s="39">
        <v>11.842000000000001</v>
      </c>
      <c r="E2377" s="392"/>
      <c r="F2377" s="392"/>
    </row>
    <row r="2378" spans="1:6">
      <c r="A2378" s="199"/>
      <c r="B2378" s="181" t="s">
        <v>15</v>
      </c>
      <c r="C2378" s="125" t="s">
        <v>234</v>
      </c>
      <c r="D2378" s="39">
        <v>2.4640000000000004</v>
      </c>
      <c r="E2378" s="392"/>
      <c r="F2378" s="392"/>
    </row>
    <row r="2379" spans="1:6">
      <c r="A2379" s="199"/>
      <c r="B2379" s="181" t="s">
        <v>32</v>
      </c>
      <c r="C2379" s="139" t="s">
        <v>282</v>
      </c>
      <c r="D2379" s="39">
        <f>D2380+D2383</f>
        <v>85851.502999999997</v>
      </c>
      <c r="E2379" s="392"/>
      <c r="F2379" s="392"/>
    </row>
    <row r="2380" spans="1:6">
      <c r="A2380" s="199"/>
      <c r="B2380" s="181" t="s">
        <v>236</v>
      </c>
      <c r="C2380" s="129" t="s">
        <v>268</v>
      </c>
      <c r="D2380" s="39">
        <v>79317.22099999999</v>
      </c>
      <c r="E2380" s="392"/>
      <c r="F2380" s="392"/>
    </row>
    <row r="2381" spans="1:6">
      <c r="A2381" s="199"/>
      <c r="B2381" s="181"/>
      <c r="C2381" s="125" t="s">
        <v>35</v>
      </c>
      <c r="D2381" s="39"/>
      <c r="E2381" s="392"/>
      <c r="F2381" s="392"/>
    </row>
    <row r="2382" spans="1:6">
      <c r="A2382" s="199"/>
      <c r="B2382" s="181" t="s">
        <v>11</v>
      </c>
      <c r="C2382" s="125" t="s">
        <v>36</v>
      </c>
      <c r="D2382" s="39">
        <v>75935.872000000003</v>
      </c>
      <c r="E2382" s="392"/>
      <c r="F2382" s="392"/>
    </row>
    <row r="2383" spans="1:6">
      <c r="A2383" s="199"/>
      <c r="B2383" s="181" t="s">
        <v>237</v>
      </c>
      <c r="C2383" s="129" t="s">
        <v>269</v>
      </c>
      <c r="D2383" s="39">
        <f>D2384</f>
        <v>6534.2820000000002</v>
      </c>
      <c r="E2383" s="392"/>
      <c r="F2383" s="392"/>
    </row>
    <row r="2384" spans="1:6">
      <c r="A2384" s="199"/>
      <c r="B2384" s="181" t="s">
        <v>85</v>
      </c>
      <c r="C2384" s="130" t="s">
        <v>48</v>
      </c>
      <c r="D2384" s="188">
        <v>6534.2820000000002</v>
      </c>
      <c r="E2384" s="392"/>
      <c r="F2384" s="392"/>
    </row>
    <row r="2385" spans="1:13">
      <c r="A2385" s="199"/>
      <c r="B2385" s="181" t="s">
        <v>68</v>
      </c>
      <c r="C2385" s="132" t="s">
        <v>241</v>
      </c>
      <c r="D2385" s="39">
        <f>D2386+D2387+D2389</f>
        <v>85735.588000000003</v>
      </c>
      <c r="E2385" s="392"/>
      <c r="F2385" s="392"/>
    </row>
    <row r="2386" spans="1:13">
      <c r="B2386" s="181" t="s">
        <v>9</v>
      </c>
      <c r="C2386" s="198" t="s">
        <v>242</v>
      </c>
      <c r="D2386" s="39">
        <v>85800.63</v>
      </c>
      <c r="E2386" s="392"/>
      <c r="F2386" s="392"/>
    </row>
    <row r="2387" spans="1:13" s="134" customFormat="1">
      <c r="B2387" s="135" t="s">
        <v>27</v>
      </c>
      <c r="C2387" s="136" t="s">
        <v>243</v>
      </c>
      <c r="D2387" s="39">
        <f>D2388</f>
        <v>-63.747999999999998</v>
      </c>
      <c r="E2387" s="399"/>
      <c r="F2387" s="399"/>
    </row>
    <row r="2388" spans="1:13" s="134" customFormat="1">
      <c r="B2388" s="126" t="s">
        <v>85</v>
      </c>
      <c r="C2388" s="137" t="s">
        <v>245</v>
      </c>
      <c r="D2388" s="39">
        <v>-63.747999999999998</v>
      </c>
      <c r="E2388" s="399"/>
      <c r="F2388" s="399"/>
    </row>
    <row r="2389" spans="1:13" s="134" customFormat="1">
      <c r="B2389" s="138" t="s">
        <v>29</v>
      </c>
      <c r="C2389" s="136" t="s">
        <v>246</v>
      </c>
      <c r="D2389" s="39">
        <f>D2390</f>
        <v>-1.294</v>
      </c>
      <c r="E2389" s="399"/>
      <c r="F2389" s="399"/>
    </row>
    <row r="2390" spans="1:13" s="134" customFormat="1">
      <c r="B2390" s="126" t="s">
        <v>141</v>
      </c>
      <c r="C2390" s="137" t="s">
        <v>245</v>
      </c>
      <c r="D2390" s="39">
        <v>-1.294</v>
      </c>
      <c r="E2390" s="399"/>
      <c r="F2390" s="399"/>
    </row>
    <row r="2391" spans="1:13">
      <c r="B2391" s="181" t="s">
        <v>271</v>
      </c>
      <c r="C2391" s="139" t="s">
        <v>248</v>
      </c>
      <c r="D2391" s="39">
        <f>D2374-D2379+D2385</f>
        <v>-3.3999999999650754E-2</v>
      </c>
      <c r="E2391" s="392"/>
      <c r="F2391" s="392"/>
    </row>
    <row r="2392" spans="1:13">
      <c r="B2392" s="181" t="s">
        <v>109</v>
      </c>
      <c r="C2392" s="139" t="s">
        <v>113</v>
      </c>
      <c r="D2392" s="141">
        <v>3.3999999999999998E-3</v>
      </c>
      <c r="E2392" s="388">
        <f>D2391+D2392</f>
        <v>-3.0599999999650754E-2</v>
      </c>
      <c r="F2392" s="392"/>
    </row>
    <row r="2393" spans="1:13" s="1" customFormat="1">
      <c r="A2393" s="199"/>
      <c r="B2393" s="190"/>
      <c r="C2393" s="191"/>
      <c r="D2393" s="192"/>
      <c r="E2393" s="390"/>
      <c r="F2393" s="200"/>
      <c r="K2393" s="200"/>
      <c r="M2393" s="201"/>
    </row>
    <row r="2394" spans="1:13">
      <c r="B2394" s="12" t="s">
        <v>726</v>
      </c>
      <c r="C2394" s="272"/>
      <c r="E2394" s="391"/>
      <c r="F2394" s="392"/>
    </row>
    <row r="2395" spans="1:13">
      <c r="B2395" s="91" t="s">
        <v>2</v>
      </c>
      <c r="C2395" s="158" t="s">
        <v>296</v>
      </c>
      <c r="D2395" s="20" t="s">
        <v>4</v>
      </c>
      <c r="E2395" s="391"/>
      <c r="F2395" s="392"/>
    </row>
    <row r="2396" spans="1:13">
      <c r="B2396" s="102"/>
      <c r="C2396" s="187"/>
      <c r="D2396" s="22" t="s">
        <v>5</v>
      </c>
      <c r="E2396" s="391"/>
      <c r="F2396" s="392"/>
    </row>
    <row r="2397" spans="1:13">
      <c r="B2397" s="102"/>
      <c r="C2397" s="187"/>
      <c r="D2397" s="22" t="s">
        <v>6</v>
      </c>
      <c r="E2397" s="391"/>
      <c r="F2397" s="392"/>
    </row>
    <row r="2398" spans="1:13">
      <c r="B2398" s="179"/>
      <c r="C2398" s="180">
        <v>1</v>
      </c>
      <c r="D2398" s="122">
        <v>2</v>
      </c>
      <c r="E2398" s="391"/>
      <c r="F2398" s="392"/>
    </row>
    <row r="2399" spans="1:13" ht="31.5">
      <c r="B2399" s="181" t="s">
        <v>290</v>
      </c>
      <c r="C2399" s="299" t="s">
        <v>727</v>
      </c>
      <c r="D2399" s="308">
        <f>D2379</f>
        <v>85851.502999999997</v>
      </c>
      <c r="E2399" s="392"/>
      <c r="F2399" s="392"/>
    </row>
    <row r="2400" spans="1:13">
      <c r="B2400" s="181"/>
      <c r="C2400" s="161" t="s">
        <v>260</v>
      </c>
      <c r="D2400" s="141">
        <v>85851.502999999997</v>
      </c>
      <c r="E2400" s="388">
        <f>D2379-D2400</f>
        <v>0</v>
      </c>
      <c r="F2400" s="392"/>
    </row>
    <row r="2401" spans="1:13" s="1" customFormat="1">
      <c r="A2401" s="199"/>
      <c r="B2401" s="162"/>
      <c r="C2401" s="162"/>
      <c r="D2401" s="210"/>
      <c r="E2401" s="390"/>
      <c r="F2401" s="200"/>
      <c r="K2401" s="200"/>
      <c r="M2401" s="201"/>
    </row>
    <row r="2402" spans="1:13" ht="33" customHeight="1">
      <c r="B2402" s="438" t="s">
        <v>728</v>
      </c>
      <c r="C2402" s="439"/>
      <c r="E2402" s="391"/>
      <c r="F2402" s="392"/>
    </row>
    <row r="2403" spans="1:13">
      <c r="B2403" s="91" t="s">
        <v>2</v>
      </c>
      <c r="C2403" s="158" t="s">
        <v>3</v>
      </c>
      <c r="D2403" s="20" t="s">
        <v>4</v>
      </c>
      <c r="E2403" s="391"/>
      <c r="F2403" s="392"/>
    </row>
    <row r="2404" spans="1:13">
      <c r="B2404" s="102"/>
      <c r="C2404" s="187"/>
      <c r="D2404" s="22" t="s">
        <v>5</v>
      </c>
      <c r="E2404" s="391"/>
      <c r="F2404" s="392"/>
    </row>
    <row r="2405" spans="1:13">
      <c r="B2405" s="102"/>
      <c r="C2405" s="187"/>
      <c r="D2405" s="22" t="s">
        <v>6</v>
      </c>
      <c r="E2405" s="391"/>
      <c r="F2405" s="392"/>
    </row>
    <row r="2406" spans="1:13">
      <c r="B2406" s="179"/>
      <c r="C2406" s="180">
        <v>1</v>
      </c>
      <c r="D2406" s="122">
        <v>2</v>
      </c>
      <c r="E2406" s="391"/>
      <c r="F2406" s="392"/>
    </row>
    <row r="2407" spans="1:13" ht="15" customHeight="1">
      <c r="A2407" s="1"/>
      <c r="B2407" s="54" t="s">
        <v>9</v>
      </c>
      <c r="C2407" s="161" t="s">
        <v>262</v>
      </c>
      <c r="D2407" s="141">
        <v>9892.4150000000009</v>
      </c>
      <c r="E2407" s="392"/>
      <c r="F2407" s="392"/>
    </row>
    <row r="2408" spans="1:13" s="223" customFormat="1">
      <c r="A2408" s="11"/>
      <c r="B2408" s="54" t="s">
        <v>27</v>
      </c>
      <c r="C2408" s="161" t="s">
        <v>263</v>
      </c>
      <c r="D2408" s="141">
        <v>9764.4330000000009</v>
      </c>
      <c r="E2408" s="389"/>
      <c r="F2408" s="389"/>
    </row>
    <row r="2409" spans="1:13" s="1" customFormat="1">
      <c r="B2409" s="162"/>
      <c r="C2409" s="162"/>
      <c r="D2409" s="163"/>
      <c r="E2409" s="390"/>
      <c r="F2409" s="200"/>
      <c r="K2409" s="200"/>
      <c r="L2409" s="215"/>
      <c r="M2409" s="215"/>
    </row>
    <row r="2410" spans="1:13" s="1" customFormat="1" ht="31.5" customHeight="1">
      <c r="B2410" s="430" t="s">
        <v>729</v>
      </c>
      <c r="C2410" s="430"/>
      <c r="D2410" s="196"/>
      <c r="E2410" s="390"/>
      <c r="F2410" s="200"/>
    </row>
    <row r="2411" spans="1:13" s="1" customFormat="1">
      <c r="B2411" s="98" t="s">
        <v>2</v>
      </c>
      <c r="C2411" s="98" t="s">
        <v>115</v>
      </c>
      <c r="D2411" s="319" t="s">
        <v>4</v>
      </c>
      <c r="E2411" s="390"/>
      <c r="F2411" s="200"/>
    </row>
    <row r="2412" spans="1:13" s="1" customFormat="1">
      <c r="B2412" s="103"/>
      <c r="C2412" s="103"/>
      <c r="D2412" s="320" t="s">
        <v>289</v>
      </c>
      <c r="E2412" s="390"/>
      <c r="F2412" s="200"/>
    </row>
    <row r="2413" spans="1:13" s="1" customFormat="1">
      <c r="B2413" s="103"/>
      <c r="C2413" s="27"/>
      <c r="D2413" s="320"/>
      <c r="E2413" s="390"/>
      <c r="F2413" s="200"/>
    </row>
    <row r="2414" spans="1:13" s="1" customFormat="1">
      <c r="B2414" s="321"/>
      <c r="C2414" s="61">
        <v>1</v>
      </c>
      <c r="D2414" s="122">
        <v>2</v>
      </c>
      <c r="E2414" s="390"/>
      <c r="F2414" s="200"/>
    </row>
    <row r="2415" spans="1:13">
      <c r="A2415" s="199"/>
      <c r="B2415" s="322" t="s">
        <v>9</v>
      </c>
      <c r="C2415" s="123" t="s">
        <v>730</v>
      </c>
      <c r="D2415" s="151">
        <v>62188</v>
      </c>
      <c r="E2415" s="392"/>
      <c r="F2415" s="392"/>
    </row>
    <row r="2416" spans="1:13">
      <c r="A2416" s="199"/>
      <c r="B2416" s="322"/>
      <c r="C2416" s="153" t="s">
        <v>84</v>
      </c>
      <c r="D2416" s="66"/>
      <c r="E2416" s="392"/>
      <c r="F2416" s="392"/>
    </row>
    <row r="2417" spans="1:7">
      <c r="A2417" s="228"/>
      <c r="B2417" s="322" t="s">
        <v>703</v>
      </c>
      <c r="C2417" s="323" t="s">
        <v>731</v>
      </c>
      <c r="D2417" s="151">
        <v>4054.9810000000002</v>
      </c>
      <c r="E2417" s="392"/>
      <c r="F2417" s="392"/>
    </row>
    <row r="2418" spans="1:7">
      <c r="A2418" s="199"/>
      <c r="B2418" s="322" t="s">
        <v>27</v>
      </c>
      <c r="C2418" s="128" t="s">
        <v>732</v>
      </c>
      <c r="D2418" s="151">
        <v>89074</v>
      </c>
      <c r="E2418" s="392"/>
      <c r="F2418" s="392"/>
    </row>
    <row r="2419" spans="1:7">
      <c r="A2419" s="199"/>
      <c r="B2419" s="322"/>
      <c r="C2419" s="153" t="s">
        <v>84</v>
      </c>
      <c r="D2419" s="66"/>
      <c r="E2419" s="392"/>
      <c r="F2419" s="392"/>
    </row>
    <row r="2420" spans="1:7">
      <c r="A2420" s="134"/>
      <c r="B2420" s="322" t="s">
        <v>703</v>
      </c>
      <c r="C2420" s="323" t="s">
        <v>731</v>
      </c>
      <c r="D2420" s="151">
        <v>6100</v>
      </c>
      <c r="E2420" s="392"/>
      <c r="F2420" s="392"/>
    </row>
    <row r="2421" spans="1:7">
      <c r="A2421" s="199"/>
      <c r="B2421" s="322" t="s">
        <v>29</v>
      </c>
      <c r="C2421" s="140" t="s">
        <v>733</v>
      </c>
      <c r="D2421" s="66">
        <v>12255</v>
      </c>
      <c r="E2421" s="392"/>
      <c r="F2421" s="392"/>
    </row>
    <row r="2422" spans="1:7" s="1" customFormat="1">
      <c r="B2422" s="7"/>
      <c r="C2422" s="324"/>
      <c r="D2422" s="325"/>
      <c r="E2422" s="390"/>
      <c r="F2422" s="200"/>
    </row>
    <row r="2423" spans="1:7" ht="32.25" customHeight="1">
      <c r="B2423" s="458" t="s">
        <v>734</v>
      </c>
      <c r="C2423" s="459"/>
      <c r="D2423" s="325"/>
      <c r="E2423" s="391"/>
      <c r="F2423" s="392"/>
    </row>
    <row r="2424" spans="1:7" ht="64.5" customHeight="1">
      <c r="B2424" s="428" t="s">
        <v>735</v>
      </c>
      <c r="C2424" s="430"/>
      <c r="D2424" s="196"/>
      <c r="E2424" s="404"/>
      <c r="F2424" s="405"/>
    </row>
    <row r="2425" spans="1:7" s="101" customFormat="1">
      <c r="B2425" s="91" t="s">
        <v>2</v>
      </c>
      <c r="C2425" s="98" t="s">
        <v>115</v>
      </c>
      <c r="D2425" s="20" t="s">
        <v>4</v>
      </c>
      <c r="E2425" s="395"/>
      <c r="F2425" s="396"/>
      <c r="G2425" s="13"/>
    </row>
    <row r="2426" spans="1:7" s="101" customFormat="1">
      <c r="B2426" s="102"/>
      <c r="C2426" s="103"/>
      <c r="D2426" s="22" t="s">
        <v>5</v>
      </c>
      <c r="E2426" s="397"/>
      <c r="F2426" s="398"/>
    </row>
    <row r="2427" spans="1:7" s="101" customFormat="1">
      <c r="B2427" s="102"/>
      <c r="C2427" s="232"/>
      <c r="D2427" s="22" t="s">
        <v>6</v>
      </c>
      <c r="E2427" s="397"/>
      <c r="F2427" s="398"/>
    </row>
    <row r="2428" spans="1:7">
      <c r="B2428" s="179"/>
      <c r="C2428" s="180">
        <v>1</v>
      </c>
      <c r="D2428" s="122">
        <v>2</v>
      </c>
      <c r="E2428" s="391"/>
      <c r="F2428" s="392"/>
    </row>
    <row r="2429" spans="1:7" s="112" customFormat="1">
      <c r="A2429" s="199"/>
      <c r="B2429" s="326">
        <v>1</v>
      </c>
      <c r="C2429" s="123" t="s">
        <v>736</v>
      </c>
      <c r="D2429" s="327" t="s">
        <v>139</v>
      </c>
      <c r="E2429" s="406"/>
      <c r="F2429" s="392"/>
    </row>
    <row r="2430" spans="1:7" s="112" customFormat="1" ht="29.25" customHeight="1">
      <c r="A2430" s="199"/>
      <c r="B2430" s="326">
        <v>2</v>
      </c>
      <c r="C2430" s="299" t="s">
        <v>737</v>
      </c>
      <c r="D2430" s="327" t="s">
        <v>139</v>
      </c>
      <c r="E2430" s="406"/>
      <c r="F2430" s="406"/>
    </row>
    <row r="2431" spans="1:7" s="112" customFormat="1">
      <c r="A2431" s="199"/>
      <c r="B2431" s="328"/>
      <c r="C2431" s="329" t="s">
        <v>260</v>
      </c>
      <c r="D2431" s="327" t="s">
        <v>139</v>
      </c>
      <c r="E2431" s="406"/>
      <c r="F2431" s="406"/>
    </row>
    <row r="2432" spans="1:7" s="333" customFormat="1" ht="14.25" customHeight="1">
      <c r="A2432" s="330"/>
      <c r="B2432" s="331"/>
      <c r="C2432" s="331"/>
      <c r="D2432" s="332"/>
      <c r="E2432" s="407"/>
      <c r="F2432" s="408"/>
    </row>
    <row r="2433" spans="1:16" ht="34.5" customHeight="1">
      <c r="B2433" s="428" t="s">
        <v>738</v>
      </c>
      <c r="C2433" s="429"/>
      <c r="D2433" s="272"/>
      <c r="E2433" s="405"/>
      <c r="F2433" s="409"/>
      <c r="G2433" s="196"/>
    </row>
    <row r="2434" spans="1:16" s="101" customFormat="1">
      <c r="B2434" s="91" t="s">
        <v>2</v>
      </c>
      <c r="C2434" s="98" t="s">
        <v>115</v>
      </c>
      <c r="D2434" s="20" t="s">
        <v>4</v>
      </c>
      <c r="E2434" s="395"/>
      <c r="F2434" s="396"/>
      <c r="G2434" s="13"/>
    </row>
    <row r="2435" spans="1:16" s="101" customFormat="1">
      <c r="B2435" s="102"/>
      <c r="C2435" s="103"/>
      <c r="D2435" s="22" t="s">
        <v>5</v>
      </c>
      <c r="E2435" s="397"/>
      <c r="F2435" s="398"/>
    </row>
    <row r="2436" spans="1:16" s="101" customFormat="1">
      <c r="B2436" s="102"/>
      <c r="C2436" s="232"/>
      <c r="D2436" s="22" t="s">
        <v>6</v>
      </c>
      <c r="E2436" s="397"/>
      <c r="F2436" s="398"/>
    </row>
    <row r="2437" spans="1:16">
      <c r="B2437" s="179"/>
      <c r="C2437" s="180">
        <v>1</v>
      </c>
      <c r="D2437" s="122">
        <v>2</v>
      </c>
      <c r="E2437" s="391"/>
      <c r="F2437" s="392"/>
    </row>
    <row r="2438" spans="1:16" s="112" customFormat="1" ht="27.75" customHeight="1">
      <c r="A2438" s="11"/>
      <c r="B2438" s="326">
        <v>1</v>
      </c>
      <c r="C2438" s="299" t="s">
        <v>739</v>
      </c>
      <c r="D2438" s="334">
        <v>681.91403000000003</v>
      </c>
      <c r="E2438" s="406"/>
      <c r="F2438" s="406"/>
    </row>
    <row r="2439" spans="1:16" s="337" customFormat="1">
      <c r="A2439" s="335"/>
      <c r="B2439" s="326">
        <v>2</v>
      </c>
      <c r="C2439" s="123" t="s">
        <v>740</v>
      </c>
      <c r="D2439" s="336">
        <v>-207.54773</v>
      </c>
      <c r="E2439" s="410"/>
      <c r="F2439" s="410"/>
    </row>
    <row r="2440" spans="1:16" s="112" customFormat="1">
      <c r="A2440" s="11"/>
      <c r="B2440" s="338"/>
      <c r="C2440" s="123" t="s">
        <v>260</v>
      </c>
      <c r="D2440" s="111">
        <f>D2439+D2438</f>
        <v>474.36630000000002</v>
      </c>
      <c r="E2440" s="406"/>
      <c r="F2440" s="399"/>
    </row>
    <row r="2441" spans="1:16" s="134" customFormat="1" ht="15">
      <c r="B2441" s="339"/>
    </row>
    <row r="2442" spans="1:16" s="134" customFormat="1" ht="93.75" customHeight="1">
      <c r="B2442" s="460" t="s">
        <v>741</v>
      </c>
      <c r="C2442" s="461"/>
      <c r="D2442" s="461"/>
      <c r="E2442" s="461"/>
    </row>
    <row r="2443" spans="1:16" s="134" customFormat="1" ht="15">
      <c r="I2443" s="340"/>
      <c r="J2443" s="340"/>
      <c r="K2443" s="341" t="s">
        <v>742</v>
      </c>
      <c r="L2443" s="340"/>
      <c r="M2443" s="340"/>
      <c r="N2443" s="342"/>
      <c r="O2443" s="342"/>
      <c r="P2443" s="342"/>
    </row>
    <row r="2444" spans="1:16" s="343" customFormat="1" ht="15">
      <c r="C2444" s="448" t="s">
        <v>743</v>
      </c>
      <c r="D2444" s="344" t="s">
        <v>744</v>
      </c>
      <c r="E2444" s="451" t="s">
        <v>745</v>
      </c>
      <c r="F2444" s="452"/>
      <c r="G2444" s="452"/>
      <c r="H2444" s="453"/>
      <c r="I2444" s="345" t="s">
        <v>746</v>
      </c>
      <c r="J2444" s="346"/>
      <c r="K2444" s="347"/>
    </row>
    <row r="2445" spans="1:16" s="343" customFormat="1" ht="15" customHeight="1">
      <c r="C2445" s="449"/>
      <c r="D2445" s="348" t="s">
        <v>747</v>
      </c>
      <c r="E2445" s="349"/>
      <c r="F2445" s="454" t="s">
        <v>748</v>
      </c>
      <c r="G2445" s="455"/>
      <c r="H2445" s="344"/>
      <c r="I2445" s="344"/>
      <c r="J2445" s="344" t="s">
        <v>749</v>
      </c>
      <c r="K2445" s="350"/>
    </row>
    <row r="2446" spans="1:16" s="343" customFormat="1" ht="15">
      <c r="C2446" s="449"/>
      <c r="D2446" s="348" t="s">
        <v>750</v>
      </c>
      <c r="E2446" s="349" t="s">
        <v>751</v>
      </c>
      <c r="F2446" s="351"/>
      <c r="G2446" s="352"/>
      <c r="H2446" s="348" t="s">
        <v>752</v>
      </c>
      <c r="I2446" s="348"/>
      <c r="J2446" s="348" t="s">
        <v>753</v>
      </c>
      <c r="K2446" s="353" t="s">
        <v>754</v>
      </c>
    </row>
    <row r="2447" spans="1:16" s="343" customFormat="1" ht="15">
      <c r="C2447" s="449"/>
      <c r="D2447" s="348" t="s">
        <v>755</v>
      </c>
      <c r="E2447" s="348" t="s">
        <v>756</v>
      </c>
      <c r="F2447" s="348" t="s">
        <v>757</v>
      </c>
      <c r="G2447" s="344" t="s">
        <v>758</v>
      </c>
      <c r="H2447" s="348" t="s">
        <v>756</v>
      </c>
      <c r="I2447" s="348"/>
      <c r="J2447" s="348" t="s">
        <v>759</v>
      </c>
      <c r="K2447" s="353" t="s">
        <v>760</v>
      </c>
    </row>
    <row r="2448" spans="1:16" s="343" customFormat="1" ht="15">
      <c r="C2448" s="449"/>
      <c r="D2448" s="348"/>
      <c r="E2448" s="348" t="s">
        <v>761</v>
      </c>
      <c r="F2448" s="348" t="s">
        <v>762</v>
      </c>
      <c r="G2448" s="348" t="s">
        <v>763</v>
      </c>
      <c r="H2448" s="348" t="s">
        <v>764</v>
      </c>
      <c r="I2448" s="348" t="s">
        <v>765</v>
      </c>
      <c r="J2448" s="348" t="s">
        <v>766</v>
      </c>
      <c r="K2448" s="353" t="s">
        <v>767</v>
      </c>
    </row>
    <row r="2449" spans="3:17" s="343" customFormat="1" ht="15">
      <c r="C2449" s="449"/>
      <c r="D2449" s="348"/>
      <c r="E2449" s="348" t="s">
        <v>768</v>
      </c>
      <c r="F2449" s="348" t="s">
        <v>769</v>
      </c>
      <c r="G2449" s="348" t="s">
        <v>770</v>
      </c>
      <c r="H2449" s="348" t="s">
        <v>771</v>
      </c>
      <c r="I2449" s="348"/>
      <c r="J2449" s="348" t="s">
        <v>772</v>
      </c>
      <c r="K2449" s="353" t="s">
        <v>773</v>
      </c>
    </row>
    <row r="2450" spans="3:17" s="343" customFormat="1" ht="15">
      <c r="C2450" s="449"/>
      <c r="D2450" s="348"/>
      <c r="E2450" s="348" t="s">
        <v>766</v>
      </c>
      <c r="F2450" s="348"/>
      <c r="G2450" s="348" t="s">
        <v>774</v>
      </c>
      <c r="H2450" s="348"/>
      <c r="I2450" s="348"/>
      <c r="J2450" s="348" t="s">
        <v>775</v>
      </c>
      <c r="K2450" s="353"/>
    </row>
    <row r="2451" spans="3:17" s="343" customFormat="1" ht="15">
      <c r="C2451" s="450"/>
      <c r="D2451" s="354"/>
      <c r="E2451" s="354"/>
      <c r="F2451" s="354"/>
      <c r="G2451" s="354" t="s">
        <v>776</v>
      </c>
      <c r="H2451" s="352"/>
      <c r="I2451" s="352"/>
      <c r="J2451" s="352" t="s">
        <v>777</v>
      </c>
      <c r="K2451" s="355"/>
    </row>
    <row r="2452" spans="3:17" s="343" customFormat="1" ht="15">
      <c r="C2452" s="356">
        <v>1</v>
      </c>
      <c r="D2452" s="354" t="s">
        <v>778</v>
      </c>
      <c r="E2452" s="357">
        <v>3</v>
      </c>
      <c r="F2452" s="357">
        <v>4</v>
      </c>
      <c r="G2452" s="357">
        <v>5</v>
      </c>
      <c r="H2452" s="357">
        <v>6</v>
      </c>
      <c r="I2452" s="357">
        <v>7</v>
      </c>
      <c r="J2452" s="357">
        <v>8</v>
      </c>
      <c r="K2452" s="357">
        <v>9</v>
      </c>
    </row>
    <row r="2453" spans="3:17" s="343" customFormat="1" ht="15" customHeight="1">
      <c r="C2453" s="358" t="s">
        <v>779</v>
      </c>
      <c r="D2453" s="359"/>
      <c r="E2453" s="359"/>
      <c r="F2453" s="359"/>
      <c r="G2453" s="359"/>
      <c r="H2453" s="359"/>
      <c r="I2453" s="359"/>
      <c r="J2453" s="359"/>
      <c r="K2453" s="359"/>
    </row>
    <row r="2454" spans="3:17" s="343" customFormat="1" ht="15" customHeight="1">
      <c r="C2454" s="358" t="s">
        <v>780</v>
      </c>
      <c r="D2454" s="359">
        <f>SUM(E2454:H2454)</f>
        <v>17544.994999999999</v>
      </c>
      <c r="E2454" s="359">
        <v>16556.895</v>
      </c>
      <c r="F2454" s="359">
        <v>0</v>
      </c>
      <c r="G2454" s="359">
        <v>136.80000000000001</v>
      </c>
      <c r="H2454" s="359">
        <v>851.3</v>
      </c>
      <c r="I2454" s="359">
        <v>903.13800000000003</v>
      </c>
      <c r="J2454" s="359">
        <v>141.6</v>
      </c>
      <c r="K2454" s="359">
        <v>-96.578609999999998</v>
      </c>
      <c r="L2454" s="360"/>
      <c r="M2454" s="360"/>
      <c r="N2454" s="360"/>
      <c r="O2454" s="360"/>
      <c r="P2454" s="360"/>
      <c r="Q2454" s="360"/>
    </row>
    <row r="2455" spans="3:17" s="343" customFormat="1" ht="15" customHeight="1">
      <c r="C2455" s="358" t="s">
        <v>781</v>
      </c>
      <c r="D2455" s="359">
        <f t="shared" ref="D2455:D2467" si="0">SUM(E2455:H2455)</f>
        <v>13643.813</v>
      </c>
      <c r="E2455" s="359">
        <v>10638.413</v>
      </c>
      <c r="F2455" s="359">
        <v>1450</v>
      </c>
      <c r="G2455" s="359">
        <v>286.10000000000002</v>
      </c>
      <c r="H2455" s="359">
        <v>1269.3</v>
      </c>
      <c r="I2455" s="359">
        <v>729.77800000000002</v>
      </c>
      <c r="J2455" s="359">
        <v>26.6</v>
      </c>
      <c r="K2455" s="359">
        <v>-205.65376000000001</v>
      </c>
      <c r="L2455" s="360"/>
      <c r="M2455" s="360"/>
      <c r="N2455" s="360"/>
      <c r="O2455" s="360"/>
      <c r="P2455" s="360"/>
    </row>
    <row r="2456" spans="3:17" s="343" customFormat="1" ht="15" customHeight="1">
      <c r="C2456" s="358" t="s">
        <v>782</v>
      </c>
      <c r="D2456" s="359">
        <f t="shared" si="0"/>
        <v>85145.866999999998</v>
      </c>
      <c r="E2456" s="359">
        <v>79478.566999999995</v>
      </c>
      <c r="F2456" s="359">
        <v>2341.6999999999998</v>
      </c>
      <c r="G2456" s="359">
        <v>387</v>
      </c>
      <c r="H2456" s="359">
        <v>2938.6</v>
      </c>
      <c r="I2456" s="359">
        <v>9411.7360000000008</v>
      </c>
      <c r="J2456" s="359">
        <v>764.1</v>
      </c>
      <c r="K2456" s="359">
        <v>-161.72205</v>
      </c>
      <c r="L2456" s="360"/>
      <c r="M2456" s="360"/>
      <c r="N2456" s="360"/>
      <c r="O2456" s="360"/>
      <c r="P2456" s="360"/>
    </row>
    <row r="2457" spans="3:17" s="343" customFormat="1" ht="15" customHeight="1">
      <c r="C2457" s="358" t="s">
        <v>783</v>
      </c>
      <c r="D2457" s="359">
        <f t="shared" si="0"/>
        <v>42814.512999999992</v>
      </c>
      <c r="E2457" s="359">
        <v>38430.512999999999</v>
      </c>
      <c r="F2457" s="359">
        <v>3032.7</v>
      </c>
      <c r="G2457" s="359">
        <v>144.19999999999999</v>
      </c>
      <c r="H2457" s="359">
        <v>1207.0999999999999</v>
      </c>
      <c r="I2457" s="359">
        <v>2801.25</v>
      </c>
      <c r="J2457" s="359">
        <v>229.1</v>
      </c>
      <c r="K2457" s="359">
        <v>-379.84625</v>
      </c>
      <c r="L2457" s="360"/>
      <c r="M2457" s="360"/>
      <c r="N2457" s="360"/>
      <c r="O2457" s="360"/>
      <c r="P2457" s="360"/>
    </row>
    <row r="2458" spans="3:17" s="343" customFormat="1" ht="15" customHeight="1">
      <c r="C2458" s="358" t="s">
        <v>784</v>
      </c>
      <c r="D2458" s="359">
        <f t="shared" si="0"/>
        <v>21469.761000000002</v>
      </c>
      <c r="E2458" s="359">
        <v>17916.061000000002</v>
      </c>
      <c r="F2458" s="359">
        <v>2119.3000000000002</v>
      </c>
      <c r="G2458" s="359">
        <v>165.7</v>
      </c>
      <c r="H2458" s="359">
        <v>1268.7</v>
      </c>
      <c r="I2458" s="359">
        <v>1495.21</v>
      </c>
      <c r="J2458" s="359">
        <v>108.6</v>
      </c>
      <c r="K2458" s="359">
        <v>-150.83541999999997</v>
      </c>
      <c r="L2458" s="360"/>
      <c r="M2458" s="360"/>
      <c r="N2458" s="360"/>
      <c r="O2458" s="360"/>
      <c r="P2458" s="360"/>
    </row>
    <row r="2459" spans="3:17" s="343" customFormat="1" ht="15" customHeight="1">
      <c r="C2459" s="358" t="s">
        <v>785</v>
      </c>
      <c r="D2459" s="359">
        <f t="shared" si="0"/>
        <v>6961.1059999999998</v>
      </c>
      <c r="E2459" s="359">
        <v>5453.5060000000003</v>
      </c>
      <c r="F2459" s="359">
        <v>737.2</v>
      </c>
      <c r="G2459" s="359">
        <v>123.5</v>
      </c>
      <c r="H2459" s="359">
        <v>646.9</v>
      </c>
      <c r="I2459" s="359">
        <v>2228.2570000000001</v>
      </c>
      <c r="J2459" s="359">
        <v>32.700000000000003</v>
      </c>
      <c r="K2459" s="359">
        <v>-34.78172</v>
      </c>
      <c r="L2459" s="360"/>
      <c r="M2459" s="360"/>
      <c r="N2459" s="360"/>
      <c r="O2459" s="360"/>
      <c r="P2459" s="360"/>
    </row>
    <row r="2460" spans="3:17" s="343" customFormat="1" ht="15" customHeight="1">
      <c r="C2460" s="358" t="s">
        <v>786</v>
      </c>
      <c r="D2460" s="359">
        <f t="shared" si="0"/>
        <v>50658.531000000003</v>
      </c>
      <c r="E2460" s="359">
        <v>43089.830999999998</v>
      </c>
      <c r="F2460" s="359">
        <v>3230.3</v>
      </c>
      <c r="G2460" s="359">
        <v>477.3</v>
      </c>
      <c r="H2460" s="359">
        <v>3861.1</v>
      </c>
      <c r="I2460" s="359">
        <v>5289.6880000000001</v>
      </c>
      <c r="J2460" s="359">
        <v>177.5</v>
      </c>
      <c r="K2460" s="359">
        <v>-0.28299999999999997</v>
      </c>
      <c r="L2460" s="360"/>
      <c r="M2460" s="360"/>
      <c r="N2460" s="360"/>
      <c r="O2460" s="360"/>
      <c r="P2460" s="360"/>
    </row>
    <row r="2461" spans="3:17" s="343" customFormat="1" ht="15" customHeight="1">
      <c r="C2461" s="358" t="s">
        <v>787</v>
      </c>
      <c r="D2461" s="359">
        <f t="shared" si="0"/>
        <v>24084.928000000004</v>
      </c>
      <c r="E2461" s="359">
        <v>21450.828000000001</v>
      </c>
      <c r="F2461" s="359">
        <v>1185.9000000000001</v>
      </c>
      <c r="G2461" s="359">
        <v>265.8</v>
      </c>
      <c r="H2461" s="359">
        <v>1182.4000000000001</v>
      </c>
      <c r="I2461" s="359">
        <v>2865.26352</v>
      </c>
      <c r="J2461" s="359">
        <v>169.5</v>
      </c>
      <c r="K2461" s="359">
        <v>-29.71837</v>
      </c>
      <c r="L2461" s="360"/>
      <c r="M2461" s="360"/>
      <c r="N2461" s="360"/>
      <c r="O2461" s="360"/>
      <c r="P2461" s="360"/>
    </row>
    <row r="2462" spans="3:17" s="343" customFormat="1" ht="15" customHeight="1">
      <c r="C2462" s="358" t="s">
        <v>788</v>
      </c>
      <c r="D2462" s="359">
        <f t="shared" si="0"/>
        <v>47521.630999999994</v>
      </c>
      <c r="E2462" s="359">
        <v>40154.131000000001</v>
      </c>
      <c r="F2462" s="359">
        <v>3347.7</v>
      </c>
      <c r="G2462" s="359">
        <v>467.6</v>
      </c>
      <c r="H2462" s="359">
        <v>3552.2</v>
      </c>
      <c r="I2462" s="359">
        <v>3481.95982</v>
      </c>
      <c r="J2462" s="359">
        <v>252.2</v>
      </c>
      <c r="K2462" s="359">
        <v>-55.858599999999996</v>
      </c>
      <c r="L2462" s="360"/>
      <c r="M2462" s="360"/>
      <c r="N2462" s="360"/>
      <c r="O2462" s="360"/>
      <c r="P2462" s="360"/>
    </row>
    <row r="2463" spans="3:17" s="343" customFormat="1" ht="15" customHeight="1">
      <c r="C2463" s="358" t="s">
        <v>789</v>
      </c>
      <c r="D2463" s="359">
        <f t="shared" si="0"/>
        <v>19085.688000000002</v>
      </c>
      <c r="E2463" s="359">
        <v>16031.788</v>
      </c>
      <c r="F2463" s="359">
        <v>1911.9</v>
      </c>
      <c r="G2463" s="359">
        <v>166.2</v>
      </c>
      <c r="H2463" s="359">
        <v>975.8</v>
      </c>
      <c r="I2463" s="359">
        <v>1277.42</v>
      </c>
      <c r="J2463" s="359">
        <v>101.4</v>
      </c>
      <c r="K2463" s="359">
        <v>-101.79886</v>
      </c>
      <c r="L2463" s="360"/>
      <c r="M2463" s="360"/>
      <c r="N2463" s="360"/>
      <c r="O2463" s="360"/>
      <c r="P2463" s="360"/>
    </row>
    <row r="2464" spans="3:17" s="343" customFormat="1" ht="15" customHeight="1">
      <c r="C2464" s="358" t="s">
        <v>790</v>
      </c>
      <c r="D2464" s="359">
        <f t="shared" si="0"/>
        <v>17379.764000000003</v>
      </c>
      <c r="E2464" s="359">
        <v>14481.964</v>
      </c>
      <c r="F2464" s="359">
        <v>1521.2</v>
      </c>
      <c r="G2464" s="359">
        <v>220.2</v>
      </c>
      <c r="H2464" s="359">
        <v>1156.4000000000001</v>
      </c>
      <c r="I2464" s="359">
        <v>2853.4360000000001</v>
      </c>
      <c r="J2464" s="359">
        <v>24.8</v>
      </c>
      <c r="K2464" s="359">
        <v>-103.49560000000001</v>
      </c>
      <c r="L2464" s="360"/>
      <c r="M2464" s="360"/>
      <c r="N2464" s="360"/>
      <c r="O2464" s="360"/>
      <c r="P2464" s="360"/>
    </row>
    <row r="2465" spans="3:16" s="343" customFormat="1" ht="15" customHeight="1">
      <c r="C2465" s="358" t="s">
        <v>791</v>
      </c>
      <c r="D2465" s="359">
        <f t="shared" si="0"/>
        <v>8978.9539999999997</v>
      </c>
      <c r="E2465" s="359">
        <v>6410.9539999999997</v>
      </c>
      <c r="F2465" s="359">
        <v>885.8</v>
      </c>
      <c r="G2465" s="359">
        <v>267.2</v>
      </c>
      <c r="H2465" s="359">
        <v>1415</v>
      </c>
      <c r="I2465" s="359">
        <v>2142.913</v>
      </c>
      <c r="J2465" s="359">
        <v>16.600000000000001</v>
      </c>
      <c r="K2465" s="359">
        <v>-33.668639999999996</v>
      </c>
      <c r="L2465" s="360"/>
      <c r="M2465" s="360"/>
      <c r="N2465" s="360"/>
      <c r="O2465" s="360"/>
      <c r="P2465" s="360"/>
    </row>
    <row r="2466" spans="3:16" s="343" customFormat="1" ht="15" customHeight="1">
      <c r="C2466" s="358" t="s">
        <v>792</v>
      </c>
      <c r="D2466" s="359">
        <f t="shared" si="0"/>
        <v>11445.341</v>
      </c>
      <c r="E2466" s="359">
        <v>8901.241</v>
      </c>
      <c r="F2466" s="359">
        <v>1362.1</v>
      </c>
      <c r="G2466" s="359">
        <v>110.2</v>
      </c>
      <c r="H2466" s="359">
        <v>1071.8</v>
      </c>
      <c r="I2466" s="359">
        <v>1422.777</v>
      </c>
      <c r="J2466" s="359">
        <v>31.2</v>
      </c>
      <c r="K2466" s="359">
        <v>-107.19329</v>
      </c>
      <c r="L2466" s="360"/>
      <c r="M2466" s="360"/>
      <c r="N2466" s="360"/>
      <c r="O2466" s="360"/>
      <c r="P2466" s="360"/>
    </row>
    <row r="2467" spans="3:16" s="343" customFormat="1" ht="15" customHeight="1">
      <c r="C2467" s="358" t="s">
        <v>793</v>
      </c>
      <c r="D2467" s="359">
        <f t="shared" si="0"/>
        <v>11751.856000000002</v>
      </c>
      <c r="E2467" s="359">
        <v>9470.0560000000005</v>
      </c>
      <c r="F2467" s="359">
        <v>1368.7</v>
      </c>
      <c r="G2467" s="359">
        <v>112.1</v>
      </c>
      <c r="H2467" s="359">
        <v>801</v>
      </c>
      <c r="I2467" s="359">
        <v>479.95100000000002</v>
      </c>
      <c r="J2467" s="359">
        <v>10.7</v>
      </c>
      <c r="K2467" s="359">
        <v>-67.522649999999999</v>
      </c>
      <c r="L2467" s="360"/>
      <c r="M2467" s="360"/>
      <c r="N2467" s="360"/>
      <c r="O2467" s="360"/>
      <c r="P2467" s="360"/>
    </row>
    <row r="2468" spans="3:16" s="343" customFormat="1" ht="15" customHeight="1">
      <c r="C2468" s="361"/>
      <c r="D2468" s="359"/>
      <c r="E2468" s="359"/>
      <c r="F2468" s="359"/>
      <c r="G2468" s="359"/>
      <c r="H2468" s="359"/>
      <c r="I2468" s="359"/>
      <c r="J2468" s="359"/>
      <c r="K2468" s="359"/>
      <c r="L2468" s="360"/>
      <c r="M2468" s="360"/>
      <c r="N2468" s="360"/>
      <c r="O2468" s="360"/>
      <c r="P2468" s="360"/>
    </row>
    <row r="2469" spans="3:16" s="343" customFormat="1" ht="15" customHeight="1">
      <c r="C2469" s="358" t="s">
        <v>794</v>
      </c>
      <c r="D2469" s="359"/>
      <c r="E2469" s="359"/>
      <c r="F2469" s="359"/>
      <c r="G2469" s="359"/>
      <c r="H2469" s="359"/>
      <c r="I2469" s="359"/>
      <c r="J2469" s="359"/>
      <c r="K2469" s="359"/>
      <c r="L2469" s="360"/>
      <c r="M2469" s="360"/>
      <c r="N2469" s="360"/>
      <c r="O2469" s="360"/>
      <c r="P2469" s="360"/>
    </row>
    <row r="2470" spans="3:16" s="343" customFormat="1" ht="15" customHeight="1">
      <c r="C2470" s="358" t="s">
        <v>795</v>
      </c>
      <c r="D2470" s="359">
        <f t="shared" ref="D2470:D2482" si="1">SUM(E2470:H2470)</f>
        <v>29361.448</v>
      </c>
      <c r="E2470" s="359">
        <v>24408.148000000001</v>
      </c>
      <c r="F2470" s="359">
        <v>3102.7</v>
      </c>
      <c r="G2470" s="359">
        <v>176.6</v>
      </c>
      <c r="H2470" s="359">
        <v>1674</v>
      </c>
      <c r="I2470" s="359">
        <v>2140.11</v>
      </c>
      <c r="J2470" s="359">
        <v>128.6</v>
      </c>
      <c r="K2470" s="359">
        <v>-361.78590000000003</v>
      </c>
      <c r="L2470" s="360"/>
      <c r="M2470" s="360"/>
      <c r="N2470" s="360"/>
      <c r="O2470" s="360"/>
      <c r="P2470" s="360"/>
    </row>
    <row r="2471" spans="3:16" s="343" customFormat="1" ht="15" customHeight="1">
      <c r="C2471" s="358" t="s">
        <v>796</v>
      </c>
      <c r="D2471" s="359">
        <f t="shared" si="1"/>
        <v>213696.02845000001</v>
      </c>
      <c r="E2471" s="359">
        <v>209462.54800000001</v>
      </c>
      <c r="F2471" s="359">
        <v>0</v>
      </c>
      <c r="G2471" s="359">
        <v>180</v>
      </c>
      <c r="H2471" s="359">
        <v>4053.48045</v>
      </c>
      <c r="I2471" s="359">
        <v>26095.489000000001</v>
      </c>
      <c r="J2471" s="359">
        <v>1180.5</v>
      </c>
      <c r="K2471" s="359">
        <v>-1495.0511900000001</v>
      </c>
      <c r="L2471" s="360"/>
      <c r="M2471" s="360"/>
      <c r="N2471" s="360"/>
      <c r="O2471" s="360"/>
      <c r="P2471" s="360"/>
    </row>
    <row r="2472" spans="3:16" s="343" customFormat="1" ht="15" customHeight="1">
      <c r="C2472" s="358" t="s">
        <v>797</v>
      </c>
      <c r="D2472" s="359">
        <f t="shared" si="1"/>
        <v>12087.637999999999</v>
      </c>
      <c r="E2472" s="359">
        <v>10203.338</v>
      </c>
      <c r="F2472" s="359">
        <v>857.4</v>
      </c>
      <c r="G2472" s="359">
        <v>61</v>
      </c>
      <c r="H2472" s="359">
        <v>965.9</v>
      </c>
      <c r="I2472" s="359">
        <v>693.94899999999996</v>
      </c>
      <c r="J2472" s="359">
        <v>161.9</v>
      </c>
      <c r="K2472" s="359">
        <v>-95.108390000000014</v>
      </c>
      <c r="L2472" s="360"/>
      <c r="M2472" s="360"/>
      <c r="N2472" s="360"/>
      <c r="O2472" s="360"/>
      <c r="P2472" s="360"/>
    </row>
    <row r="2473" spans="3:16" s="343" customFormat="1" ht="15" customHeight="1">
      <c r="C2473" s="358" t="s">
        <v>798</v>
      </c>
      <c r="D2473" s="359">
        <f t="shared" si="1"/>
        <v>31836.837000000003</v>
      </c>
      <c r="E2473" s="359">
        <v>26735.437000000002</v>
      </c>
      <c r="F2473" s="359">
        <v>2302.4</v>
      </c>
      <c r="G2473" s="359">
        <v>272</v>
      </c>
      <c r="H2473" s="359">
        <v>2527</v>
      </c>
      <c r="I2473" s="359">
        <v>2254.85</v>
      </c>
      <c r="J2473" s="359">
        <v>275.2</v>
      </c>
      <c r="K2473" s="359">
        <v>-314.49915000000004</v>
      </c>
      <c r="L2473" s="360"/>
      <c r="M2473" s="360"/>
      <c r="N2473" s="360"/>
      <c r="O2473" s="360"/>
      <c r="P2473" s="360"/>
    </row>
    <row r="2474" spans="3:16" s="343" customFormat="1" ht="15" customHeight="1">
      <c r="C2474" s="358" t="s">
        <v>799</v>
      </c>
      <c r="D2474" s="359">
        <f t="shared" si="1"/>
        <v>6035.1732600000005</v>
      </c>
      <c r="E2474" s="359">
        <v>4642.7820000000002</v>
      </c>
      <c r="F2474" s="359">
        <v>590.79999999999995</v>
      </c>
      <c r="G2474" s="359">
        <v>141.6</v>
      </c>
      <c r="H2474" s="359">
        <v>659.99126000000001</v>
      </c>
      <c r="I2474" s="359">
        <v>1013.879</v>
      </c>
      <c r="J2474" s="359">
        <v>66.3</v>
      </c>
      <c r="K2474" s="359">
        <v>0</v>
      </c>
      <c r="L2474" s="360"/>
      <c r="M2474" s="360"/>
      <c r="N2474" s="360"/>
      <c r="O2474" s="360"/>
      <c r="P2474" s="360"/>
    </row>
    <row r="2475" spans="3:16" s="343" customFormat="1" ht="15" customHeight="1">
      <c r="C2475" s="358" t="s">
        <v>800</v>
      </c>
      <c r="D2475" s="359">
        <f t="shared" si="1"/>
        <v>24574.471000000001</v>
      </c>
      <c r="E2475" s="359">
        <v>23222.571</v>
      </c>
      <c r="F2475" s="359">
        <v>0</v>
      </c>
      <c r="G2475" s="359">
        <v>101.7</v>
      </c>
      <c r="H2475" s="359">
        <v>1250.2</v>
      </c>
      <c r="I2475" s="359">
        <v>2768.4639999999999</v>
      </c>
      <c r="J2475" s="359">
        <v>1465.9</v>
      </c>
      <c r="K2475" s="359">
        <v>-161.58985000000001</v>
      </c>
      <c r="L2475" s="360"/>
      <c r="M2475" s="360"/>
      <c r="N2475" s="360"/>
      <c r="O2475" s="360"/>
      <c r="P2475" s="360"/>
    </row>
    <row r="2476" spans="3:16" s="343" customFormat="1" ht="15" customHeight="1">
      <c r="C2476" s="358" t="s">
        <v>801</v>
      </c>
      <c r="D2476" s="359">
        <f t="shared" si="1"/>
        <v>25615.75215</v>
      </c>
      <c r="E2476" s="359">
        <v>23971.054</v>
      </c>
      <c r="F2476" s="359">
        <v>0</v>
      </c>
      <c r="G2476" s="359">
        <v>128.80000000000001</v>
      </c>
      <c r="H2476" s="359">
        <v>1515.89815</v>
      </c>
      <c r="I2476" s="359">
        <v>2532.8470000000002</v>
      </c>
      <c r="J2476" s="359">
        <v>270.39999999999998</v>
      </c>
      <c r="K2476" s="359">
        <v>-228.85773999999998</v>
      </c>
      <c r="L2476" s="360"/>
      <c r="M2476" s="360"/>
      <c r="N2476" s="360"/>
      <c r="O2476" s="360"/>
      <c r="P2476" s="360"/>
    </row>
    <row r="2477" spans="3:16" s="343" customFormat="1" ht="15" customHeight="1">
      <c r="C2477" s="358" t="s">
        <v>802</v>
      </c>
      <c r="D2477" s="359">
        <f t="shared" si="1"/>
        <v>6461.527</v>
      </c>
      <c r="E2477" s="359">
        <v>5911.8270000000002</v>
      </c>
      <c r="F2477" s="359">
        <v>0</v>
      </c>
      <c r="G2477" s="359">
        <v>40.9</v>
      </c>
      <c r="H2477" s="359">
        <v>508.8</v>
      </c>
      <c r="I2477" s="359">
        <v>745.69500000000005</v>
      </c>
      <c r="J2477" s="359">
        <v>489.9</v>
      </c>
      <c r="K2477" s="359">
        <v>-111.48975</v>
      </c>
      <c r="L2477" s="360"/>
      <c r="M2477" s="360"/>
      <c r="N2477" s="360"/>
      <c r="O2477" s="360"/>
      <c r="P2477" s="360"/>
    </row>
    <row r="2478" spans="3:16" s="343" customFormat="1" ht="15" customHeight="1">
      <c r="C2478" s="358" t="s">
        <v>803</v>
      </c>
      <c r="D2478" s="359">
        <f t="shared" si="1"/>
        <v>31326.179250000001</v>
      </c>
      <c r="E2478" s="359">
        <v>25169.896000000001</v>
      </c>
      <c r="F2478" s="359">
        <v>3509.7</v>
      </c>
      <c r="G2478" s="359">
        <v>259.89999999999998</v>
      </c>
      <c r="H2478" s="359">
        <v>2386.68325</v>
      </c>
      <c r="I2478" s="359">
        <v>1695.106</v>
      </c>
      <c r="J2478" s="359">
        <v>61.8</v>
      </c>
      <c r="K2478" s="359">
        <v>-263.49799999999999</v>
      </c>
      <c r="L2478" s="360"/>
      <c r="M2478" s="360"/>
      <c r="N2478" s="360"/>
      <c r="O2478" s="360"/>
      <c r="P2478" s="360"/>
    </row>
    <row r="2479" spans="3:16" s="343" customFormat="1" ht="15" customHeight="1">
      <c r="C2479" s="358" t="s">
        <v>804</v>
      </c>
      <c r="D2479" s="359">
        <f t="shared" si="1"/>
        <v>12556.755999999999</v>
      </c>
      <c r="E2479" s="359">
        <v>11219.356</v>
      </c>
      <c r="F2479" s="359">
        <v>0</v>
      </c>
      <c r="G2479" s="359">
        <v>143.80000000000001</v>
      </c>
      <c r="H2479" s="359">
        <v>1193.5999999999999</v>
      </c>
      <c r="I2479" s="359">
        <v>872.79683</v>
      </c>
      <c r="J2479" s="359">
        <v>302.3</v>
      </c>
      <c r="K2479" s="359">
        <v>-130.55182000000002</v>
      </c>
      <c r="L2479" s="360"/>
      <c r="M2479" s="360"/>
      <c r="N2479" s="360"/>
      <c r="O2479" s="360"/>
      <c r="P2479" s="360"/>
    </row>
    <row r="2480" spans="3:16" s="343" customFormat="1" ht="15" customHeight="1">
      <c r="C2480" s="358" t="s">
        <v>805</v>
      </c>
      <c r="D2480" s="359">
        <f t="shared" si="1"/>
        <v>20247.484</v>
      </c>
      <c r="E2480" s="359">
        <v>16549.083999999999</v>
      </c>
      <c r="F2480" s="359">
        <v>1307.4000000000001</v>
      </c>
      <c r="G2480" s="359">
        <v>251.9</v>
      </c>
      <c r="H2480" s="359">
        <v>2139.1</v>
      </c>
      <c r="I2480" s="359">
        <v>1415.0750500000001</v>
      </c>
      <c r="J2480" s="359">
        <v>288.3</v>
      </c>
      <c r="K2480" s="359">
        <v>-37.550419999999995</v>
      </c>
      <c r="L2480" s="360"/>
      <c r="M2480" s="360"/>
      <c r="N2480" s="360"/>
      <c r="O2480" s="360"/>
      <c r="P2480" s="360"/>
    </row>
    <row r="2481" spans="3:16" s="343" customFormat="1" ht="15" customHeight="1">
      <c r="C2481" s="358" t="s">
        <v>806</v>
      </c>
      <c r="D2481" s="359">
        <f t="shared" si="1"/>
        <v>17479.232</v>
      </c>
      <c r="E2481" s="359">
        <v>13800.332</v>
      </c>
      <c r="F2481" s="359">
        <v>1580.4</v>
      </c>
      <c r="G2481" s="359">
        <v>182.1</v>
      </c>
      <c r="H2481" s="359">
        <v>1916.4</v>
      </c>
      <c r="I2481" s="359">
        <v>1499.7081599999999</v>
      </c>
      <c r="J2481" s="359">
        <v>94.7</v>
      </c>
      <c r="K2481" s="359">
        <v>-95.884</v>
      </c>
      <c r="L2481" s="360"/>
      <c r="M2481" s="360"/>
      <c r="N2481" s="360"/>
      <c r="O2481" s="360"/>
      <c r="P2481" s="360"/>
    </row>
    <row r="2482" spans="3:16" s="343" customFormat="1" ht="15" customHeight="1">
      <c r="C2482" s="358" t="s">
        <v>807</v>
      </c>
      <c r="D2482" s="359">
        <f t="shared" si="1"/>
        <v>9136.0969999999998</v>
      </c>
      <c r="E2482" s="359">
        <v>8103.4970000000003</v>
      </c>
      <c r="F2482" s="359">
        <v>0</v>
      </c>
      <c r="G2482" s="359">
        <v>75.8</v>
      </c>
      <c r="H2482" s="359">
        <v>956.8</v>
      </c>
      <c r="I2482" s="359">
        <v>42339.95</v>
      </c>
      <c r="J2482" s="359">
        <v>325.8</v>
      </c>
      <c r="K2482" s="359">
        <v>-120.86506999999999</v>
      </c>
      <c r="L2482" s="360"/>
      <c r="M2482" s="360"/>
      <c r="N2482" s="360"/>
      <c r="O2482" s="360"/>
      <c r="P2482" s="360"/>
    </row>
    <row r="2483" spans="3:16" s="343" customFormat="1" ht="15" customHeight="1">
      <c r="C2483" s="361"/>
      <c r="D2483" s="359"/>
      <c r="E2483" s="359"/>
      <c r="F2483" s="359"/>
      <c r="G2483" s="359"/>
      <c r="H2483" s="359"/>
      <c r="I2483" s="359"/>
      <c r="J2483" s="359"/>
      <c r="K2483" s="359"/>
      <c r="L2483" s="360"/>
      <c r="M2483" s="360"/>
      <c r="N2483" s="360"/>
      <c r="O2483" s="360"/>
      <c r="P2483" s="360"/>
    </row>
    <row r="2484" spans="3:16" s="343" customFormat="1" ht="15" customHeight="1">
      <c r="C2484" s="358" t="s">
        <v>808</v>
      </c>
      <c r="D2484" s="359"/>
      <c r="E2484" s="359"/>
      <c r="F2484" s="359"/>
      <c r="G2484" s="359"/>
      <c r="H2484" s="359"/>
      <c r="I2484" s="359"/>
      <c r="J2484" s="359"/>
      <c r="K2484" s="359"/>
      <c r="L2484" s="360"/>
      <c r="M2484" s="360"/>
      <c r="N2484" s="360"/>
      <c r="O2484" s="360"/>
      <c r="P2484" s="360"/>
    </row>
    <row r="2485" spans="3:16" s="343" customFormat="1" ht="15" customHeight="1">
      <c r="C2485" s="358" t="s">
        <v>809</v>
      </c>
      <c r="D2485" s="359">
        <f t="shared" ref="D2485:D2496" si="2">SUM(E2485:H2485)</f>
        <v>8414.9240000000009</v>
      </c>
      <c r="E2485" s="359">
        <v>7446.1270000000004</v>
      </c>
      <c r="F2485" s="359">
        <v>0</v>
      </c>
      <c r="G2485" s="359">
        <v>114.7</v>
      </c>
      <c r="H2485" s="359">
        <v>854.09699999999998</v>
      </c>
      <c r="I2485" s="359">
        <v>961.59900000000005</v>
      </c>
      <c r="J2485" s="359">
        <v>89.8</v>
      </c>
      <c r="K2485" s="359">
        <v>-15.7584</v>
      </c>
      <c r="L2485" s="360"/>
      <c r="M2485" s="360"/>
      <c r="N2485" s="360"/>
      <c r="O2485" s="360"/>
      <c r="P2485" s="360"/>
    </row>
    <row r="2486" spans="3:16" s="343" customFormat="1" ht="15" customHeight="1">
      <c r="C2486" s="358" t="s">
        <v>810</v>
      </c>
      <c r="D2486" s="359">
        <f t="shared" si="2"/>
        <v>19388.055</v>
      </c>
      <c r="E2486" s="359">
        <v>16289.555</v>
      </c>
      <c r="F2486" s="359">
        <v>957.7</v>
      </c>
      <c r="G2486" s="359">
        <v>257.60000000000002</v>
      </c>
      <c r="H2486" s="359">
        <v>1883.2</v>
      </c>
      <c r="I2486" s="359">
        <v>1804.6379999999999</v>
      </c>
      <c r="J2486" s="359">
        <v>90.3</v>
      </c>
      <c r="K2486" s="359">
        <v>-187.47334999999998</v>
      </c>
      <c r="L2486" s="360"/>
      <c r="M2486" s="360"/>
      <c r="N2486" s="360"/>
      <c r="O2486" s="360"/>
      <c r="P2486" s="360"/>
    </row>
    <row r="2487" spans="3:16" s="343" customFormat="1" ht="15" customHeight="1">
      <c r="C2487" s="358" t="s">
        <v>811</v>
      </c>
      <c r="D2487" s="359">
        <f t="shared" si="2"/>
        <v>14543.207</v>
      </c>
      <c r="E2487" s="359">
        <v>13397.842000000001</v>
      </c>
      <c r="F2487" s="359">
        <v>617.70000000000005</v>
      </c>
      <c r="G2487" s="359">
        <v>42.8</v>
      </c>
      <c r="H2487" s="359">
        <v>484.86500000000001</v>
      </c>
      <c r="I2487" s="359">
        <v>744.92849000000001</v>
      </c>
      <c r="J2487" s="359">
        <v>58.3</v>
      </c>
      <c r="K2487" s="359">
        <v>-74.38582000000001</v>
      </c>
      <c r="L2487" s="360"/>
      <c r="M2487" s="360"/>
      <c r="N2487" s="360"/>
      <c r="O2487" s="360"/>
      <c r="P2487" s="360"/>
    </row>
    <row r="2488" spans="3:16" s="343" customFormat="1" ht="15" customHeight="1">
      <c r="C2488" s="358" t="s">
        <v>812</v>
      </c>
      <c r="D2488" s="359">
        <f t="shared" si="2"/>
        <v>4998.7439999999997</v>
      </c>
      <c r="E2488" s="359">
        <v>4550.7439999999997</v>
      </c>
      <c r="F2488" s="359">
        <v>0</v>
      </c>
      <c r="G2488" s="359">
        <v>33.200000000000003</v>
      </c>
      <c r="H2488" s="359">
        <v>414.8</v>
      </c>
      <c r="I2488" s="359">
        <v>428.803</v>
      </c>
      <c r="J2488" s="359">
        <v>93.8</v>
      </c>
      <c r="K2488" s="359">
        <v>-22.221</v>
      </c>
      <c r="L2488" s="360"/>
      <c r="M2488" s="360"/>
      <c r="N2488" s="360"/>
      <c r="O2488" s="360"/>
      <c r="P2488" s="360"/>
    </row>
    <row r="2489" spans="3:16" s="343" customFormat="1" ht="15" customHeight="1">
      <c r="C2489" s="358" t="s">
        <v>813</v>
      </c>
      <c r="D2489" s="359">
        <f t="shared" si="2"/>
        <v>292622.34900000005</v>
      </c>
      <c r="E2489" s="359">
        <v>286638.94900000002</v>
      </c>
      <c r="F2489" s="359">
        <v>0</v>
      </c>
      <c r="G2489" s="359">
        <v>258.2</v>
      </c>
      <c r="H2489" s="359">
        <v>5725.2</v>
      </c>
      <c r="I2489" s="359">
        <v>37756.976999999999</v>
      </c>
      <c r="J2489" s="359">
        <v>2269.6</v>
      </c>
      <c r="K2489" s="359">
        <v>-1237.1421</v>
      </c>
      <c r="L2489" s="360"/>
      <c r="M2489" s="360"/>
      <c r="N2489" s="360"/>
      <c r="O2489" s="360"/>
      <c r="P2489" s="360"/>
    </row>
    <row r="2490" spans="3:16" s="343" customFormat="1" ht="15" customHeight="1">
      <c r="C2490" s="358" t="s">
        <v>814</v>
      </c>
      <c r="D2490" s="359">
        <f t="shared" si="2"/>
        <v>6094.0359999999991</v>
      </c>
      <c r="E2490" s="359">
        <v>4575.0360000000001</v>
      </c>
      <c r="F2490" s="359">
        <v>516.70000000000005</v>
      </c>
      <c r="G2490" s="359">
        <v>124.9</v>
      </c>
      <c r="H2490" s="359">
        <v>877.4</v>
      </c>
      <c r="I2490" s="359">
        <v>426.46499999999997</v>
      </c>
      <c r="J2490" s="359">
        <v>47.7</v>
      </c>
      <c r="K2490" s="359">
        <v>-45.791089999999997</v>
      </c>
      <c r="L2490" s="360"/>
      <c r="M2490" s="360"/>
      <c r="N2490" s="360"/>
      <c r="O2490" s="360"/>
      <c r="P2490" s="360"/>
    </row>
    <row r="2491" spans="3:16" s="343" customFormat="1" ht="15" customHeight="1">
      <c r="C2491" s="358" t="s">
        <v>815</v>
      </c>
      <c r="D2491" s="359">
        <f t="shared" si="2"/>
        <v>13563.931</v>
      </c>
      <c r="E2491" s="359">
        <v>11007.630999999999</v>
      </c>
      <c r="F2491" s="359">
        <v>909.6</v>
      </c>
      <c r="G2491" s="359">
        <v>167.6</v>
      </c>
      <c r="H2491" s="359">
        <v>1479.1</v>
      </c>
      <c r="I2491" s="359">
        <v>796.41600000000005</v>
      </c>
      <c r="J2491" s="359">
        <v>113.7</v>
      </c>
      <c r="K2491" s="359">
        <v>-6.3008500000000005</v>
      </c>
      <c r="L2491" s="360"/>
      <c r="M2491" s="360"/>
      <c r="N2491" s="360"/>
      <c r="O2491" s="360"/>
      <c r="P2491" s="360"/>
    </row>
    <row r="2492" spans="3:16" s="343" customFormat="1" ht="15" customHeight="1">
      <c r="C2492" s="358" t="s">
        <v>816</v>
      </c>
      <c r="D2492" s="359">
        <f t="shared" si="2"/>
        <v>7944.9960000000001</v>
      </c>
      <c r="E2492" s="359">
        <v>7429.1959999999999</v>
      </c>
      <c r="F2492" s="359">
        <v>0</v>
      </c>
      <c r="G2492" s="359">
        <v>78.7</v>
      </c>
      <c r="H2492" s="359">
        <v>437.1</v>
      </c>
      <c r="I2492" s="359">
        <v>616.32100000000003</v>
      </c>
      <c r="J2492" s="359">
        <v>53.4</v>
      </c>
      <c r="K2492" s="359">
        <v>-32.055030000000002</v>
      </c>
      <c r="L2492" s="360"/>
      <c r="M2492" s="360"/>
      <c r="N2492" s="360"/>
      <c r="O2492" s="360"/>
      <c r="P2492" s="360"/>
    </row>
    <row r="2493" spans="3:16" s="343" customFormat="1" ht="15" customHeight="1">
      <c r="C2493" s="358" t="s">
        <v>817</v>
      </c>
      <c r="D2493" s="359">
        <f t="shared" si="2"/>
        <v>23289.186000000002</v>
      </c>
      <c r="E2493" s="359">
        <v>19600.786</v>
      </c>
      <c r="F2493" s="359">
        <v>2114.8000000000002</v>
      </c>
      <c r="G2493" s="359">
        <v>174.4</v>
      </c>
      <c r="H2493" s="359">
        <v>1399.2</v>
      </c>
      <c r="I2493" s="359">
        <v>1304.4649999999999</v>
      </c>
      <c r="J2493" s="359">
        <v>35.6</v>
      </c>
      <c r="K2493" s="359">
        <v>-102.74347999999999</v>
      </c>
      <c r="L2493" s="360"/>
      <c r="M2493" s="360"/>
      <c r="N2493" s="360"/>
      <c r="O2493" s="360"/>
      <c r="P2493" s="360"/>
    </row>
    <row r="2494" spans="3:16" s="343" customFormat="1" ht="15" customHeight="1">
      <c r="C2494" s="358" t="s">
        <v>818</v>
      </c>
      <c r="D2494" s="359">
        <f t="shared" si="2"/>
        <v>15491.166000000001</v>
      </c>
      <c r="E2494" s="359">
        <v>12993.496999999999</v>
      </c>
      <c r="F2494" s="359">
        <v>1737.7</v>
      </c>
      <c r="G2494" s="359">
        <v>143</v>
      </c>
      <c r="H2494" s="359">
        <v>616.96900000000005</v>
      </c>
      <c r="I2494" s="359">
        <v>1657.78</v>
      </c>
      <c r="J2494" s="359">
        <v>55</v>
      </c>
      <c r="K2494" s="359">
        <v>-125.39219</v>
      </c>
      <c r="L2494" s="360"/>
      <c r="M2494" s="360"/>
      <c r="N2494" s="360"/>
      <c r="O2494" s="360"/>
      <c r="P2494" s="360"/>
    </row>
    <row r="2495" spans="3:16" s="343" customFormat="1" ht="15" customHeight="1">
      <c r="C2495" s="358" t="s">
        <v>819</v>
      </c>
      <c r="D2495" s="359">
        <f t="shared" si="2"/>
        <v>26458.798999999999</v>
      </c>
      <c r="E2495" s="359">
        <v>22181.999</v>
      </c>
      <c r="F2495" s="359">
        <v>2108</v>
      </c>
      <c r="G2495" s="359">
        <v>246.1</v>
      </c>
      <c r="H2495" s="359">
        <v>1922.7</v>
      </c>
      <c r="I2495" s="359">
        <v>2354.7579999999998</v>
      </c>
      <c r="J2495" s="359">
        <v>86.9</v>
      </c>
      <c r="K2495" s="359">
        <v>-70.69</v>
      </c>
      <c r="L2495" s="360"/>
      <c r="M2495" s="360"/>
      <c r="N2495" s="360"/>
      <c r="O2495" s="360"/>
      <c r="P2495" s="360"/>
    </row>
    <row r="2496" spans="3:16" s="343" customFormat="1" ht="15" customHeight="1">
      <c r="C2496" s="358" t="s">
        <v>820</v>
      </c>
      <c r="D2496" s="359">
        <f t="shared" si="2"/>
        <v>10139.045</v>
      </c>
      <c r="E2496" s="359">
        <v>8656.4320000000007</v>
      </c>
      <c r="F2496" s="359">
        <v>820.3</v>
      </c>
      <c r="G2496" s="359">
        <v>108.5</v>
      </c>
      <c r="H2496" s="359">
        <v>553.81299999999999</v>
      </c>
      <c r="I2496" s="359">
        <v>882.1825</v>
      </c>
      <c r="J2496" s="359">
        <v>76.400000000000006</v>
      </c>
      <c r="K2496" s="359">
        <v>-78.482460000000003</v>
      </c>
      <c r="L2496" s="360"/>
      <c r="M2496" s="360"/>
      <c r="N2496" s="360"/>
      <c r="O2496" s="360"/>
      <c r="P2496" s="360"/>
    </row>
    <row r="2497" spans="3:16" s="343" customFormat="1" ht="15" customHeight="1">
      <c r="C2497" s="361"/>
      <c r="D2497" s="359"/>
      <c r="E2497" s="359"/>
      <c r="F2497" s="359"/>
      <c r="G2497" s="359"/>
      <c r="H2497" s="359"/>
      <c r="I2497" s="359"/>
      <c r="J2497" s="359"/>
      <c r="K2497" s="359"/>
      <c r="L2497" s="360"/>
      <c r="M2497" s="360"/>
      <c r="N2497" s="360"/>
      <c r="O2497" s="360"/>
      <c r="P2497" s="360"/>
    </row>
    <row r="2498" spans="3:16" s="343" customFormat="1" ht="15" customHeight="1">
      <c r="C2498" s="358" t="s">
        <v>821</v>
      </c>
      <c r="D2498" s="359"/>
      <c r="E2498" s="359"/>
      <c r="F2498" s="359"/>
      <c r="G2498" s="359"/>
      <c r="H2498" s="359"/>
      <c r="I2498" s="359"/>
      <c r="J2498" s="359"/>
      <c r="K2498" s="359"/>
      <c r="L2498" s="360"/>
      <c r="M2498" s="360"/>
      <c r="N2498" s="360"/>
      <c r="O2498" s="360"/>
      <c r="P2498" s="360"/>
    </row>
    <row r="2499" spans="3:16" s="343" customFormat="1" ht="15" customHeight="1">
      <c r="C2499" s="358" t="s">
        <v>822</v>
      </c>
      <c r="D2499" s="359">
        <f>SUM(E2499:H2499)</f>
        <v>97451.514999999985</v>
      </c>
      <c r="E2499" s="359">
        <v>89995.914999999994</v>
      </c>
      <c r="F2499" s="359">
        <v>2640.2</v>
      </c>
      <c r="G2499" s="359">
        <v>486.2</v>
      </c>
      <c r="H2499" s="359">
        <v>4329.2</v>
      </c>
      <c r="I2499" s="359">
        <v>5370.2809999999999</v>
      </c>
      <c r="J2499" s="359">
        <v>771.3</v>
      </c>
      <c r="K2499" s="359">
        <v>-62.496420000000008</v>
      </c>
      <c r="L2499" s="360"/>
      <c r="M2499" s="360"/>
      <c r="N2499" s="360"/>
      <c r="O2499" s="360"/>
      <c r="P2499" s="360"/>
    </row>
    <row r="2500" spans="3:16" s="343" customFormat="1" ht="15" customHeight="1">
      <c r="C2500" s="358" t="s">
        <v>823</v>
      </c>
      <c r="D2500" s="359">
        <f t="shared" ref="D2500:D2508" si="3">SUM(E2500:H2500)</f>
        <v>39404.667999999998</v>
      </c>
      <c r="E2500" s="359">
        <v>35015.873</v>
      </c>
      <c r="F2500" s="359">
        <v>3264.6</v>
      </c>
      <c r="G2500" s="359">
        <v>116.6</v>
      </c>
      <c r="H2500" s="359">
        <v>1007.5949999999999</v>
      </c>
      <c r="I2500" s="359">
        <v>3608.8919999999998</v>
      </c>
      <c r="J2500" s="359">
        <v>288.89999999999998</v>
      </c>
      <c r="K2500" s="359">
        <v>-125.86694</v>
      </c>
      <c r="L2500" s="360"/>
      <c r="M2500" s="360"/>
      <c r="N2500" s="360"/>
      <c r="O2500" s="360"/>
      <c r="P2500" s="360"/>
    </row>
    <row r="2501" spans="3:16" s="343" customFormat="1" ht="15" customHeight="1">
      <c r="C2501" s="358" t="s">
        <v>824</v>
      </c>
      <c r="D2501" s="359">
        <f t="shared" si="3"/>
        <v>16022.779000000002</v>
      </c>
      <c r="E2501" s="359">
        <v>11995.379000000001</v>
      </c>
      <c r="F2501" s="359">
        <v>1255.0999999999999</v>
      </c>
      <c r="G2501" s="359">
        <v>585.20000000000005</v>
      </c>
      <c r="H2501" s="359">
        <v>2187.1</v>
      </c>
      <c r="I2501" s="359">
        <v>1758.961</v>
      </c>
      <c r="J2501" s="359">
        <v>58.2</v>
      </c>
      <c r="K2501" s="359">
        <v>-9.3639200000000002</v>
      </c>
      <c r="L2501" s="360"/>
      <c r="M2501" s="360"/>
      <c r="N2501" s="360"/>
      <c r="O2501" s="360"/>
      <c r="P2501" s="360"/>
    </row>
    <row r="2502" spans="3:16" s="343" customFormat="1" ht="15" customHeight="1">
      <c r="C2502" s="358" t="s">
        <v>825</v>
      </c>
      <c r="D2502" s="359">
        <f t="shared" si="3"/>
        <v>7356.3539999999994</v>
      </c>
      <c r="E2502" s="359">
        <v>6258.0739999999996</v>
      </c>
      <c r="F2502" s="359">
        <v>527.20000000000005</v>
      </c>
      <c r="G2502" s="359">
        <v>134.1</v>
      </c>
      <c r="H2502" s="359">
        <v>436.98</v>
      </c>
      <c r="I2502" s="359">
        <v>1108.597</v>
      </c>
      <c r="J2502" s="359">
        <v>36.4</v>
      </c>
      <c r="K2502" s="359">
        <v>-66.576519999999988</v>
      </c>
      <c r="L2502" s="360"/>
      <c r="M2502" s="360"/>
      <c r="N2502" s="360"/>
      <c r="O2502" s="360"/>
      <c r="P2502" s="360"/>
    </row>
    <row r="2503" spans="3:16" s="343" customFormat="1" ht="15" customHeight="1">
      <c r="C2503" s="358" t="s">
        <v>826</v>
      </c>
      <c r="D2503" s="359">
        <f t="shared" si="3"/>
        <v>11049.184999999999</v>
      </c>
      <c r="E2503" s="359">
        <v>9369.6849999999995</v>
      </c>
      <c r="F2503" s="359">
        <v>838.6</v>
      </c>
      <c r="G2503" s="359">
        <v>79.5</v>
      </c>
      <c r="H2503" s="359">
        <v>761.4</v>
      </c>
      <c r="I2503" s="359">
        <v>537.11400000000003</v>
      </c>
      <c r="J2503" s="359">
        <v>81.900000000000006</v>
      </c>
      <c r="K2503" s="359">
        <v>-23.449420000000003</v>
      </c>
      <c r="L2503" s="360"/>
      <c r="M2503" s="360"/>
      <c r="N2503" s="360"/>
      <c r="O2503" s="360"/>
      <c r="P2503" s="360"/>
    </row>
    <row r="2504" spans="3:16" s="343" customFormat="1" ht="15" customHeight="1">
      <c r="C2504" s="358" t="s">
        <v>827</v>
      </c>
      <c r="D2504" s="359">
        <f t="shared" si="3"/>
        <v>25110.425999999999</v>
      </c>
      <c r="E2504" s="359">
        <v>21327.225999999999</v>
      </c>
      <c r="F2504" s="359">
        <v>1860.1</v>
      </c>
      <c r="G2504" s="359">
        <v>180.9</v>
      </c>
      <c r="H2504" s="359">
        <v>1742.2</v>
      </c>
      <c r="I2504" s="359">
        <v>1722.7239999999999</v>
      </c>
      <c r="J2504" s="359">
        <v>205.6</v>
      </c>
      <c r="K2504" s="359">
        <v>-39.365029999999997</v>
      </c>
      <c r="L2504" s="360"/>
      <c r="M2504" s="360"/>
      <c r="N2504" s="360"/>
      <c r="O2504" s="360"/>
      <c r="P2504" s="360"/>
    </row>
    <row r="2505" spans="3:16" s="343" customFormat="1" ht="15" customHeight="1">
      <c r="C2505" s="358" t="s">
        <v>828</v>
      </c>
      <c r="D2505" s="359">
        <f t="shared" si="3"/>
        <v>12287.574000000001</v>
      </c>
      <c r="E2505" s="359">
        <v>9895.9740000000002</v>
      </c>
      <c r="F2505" s="359">
        <v>1162.2</v>
      </c>
      <c r="G2505" s="359">
        <v>80.3</v>
      </c>
      <c r="H2505" s="359">
        <v>1149.0999999999999</v>
      </c>
      <c r="I2505" s="359">
        <v>701.45299999999997</v>
      </c>
      <c r="J2505" s="359">
        <v>152.5</v>
      </c>
      <c r="K2505" s="359">
        <v>-91.517299999999992</v>
      </c>
      <c r="L2505" s="360"/>
      <c r="M2505" s="360"/>
      <c r="N2505" s="360"/>
      <c r="O2505" s="360"/>
      <c r="P2505" s="360"/>
    </row>
    <row r="2506" spans="3:16" s="343" customFormat="1" ht="15" customHeight="1">
      <c r="C2506" s="358" t="s">
        <v>829</v>
      </c>
      <c r="D2506" s="359">
        <f t="shared" si="3"/>
        <v>30720.848739999998</v>
      </c>
      <c r="E2506" s="359">
        <v>26051.199000000001</v>
      </c>
      <c r="F2506" s="359">
        <v>3038.6</v>
      </c>
      <c r="G2506" s="359">
        <v>117.6</v>
      </c>
      <c r="H2506" s="359">
        <v>1513.4497400000002</v>
      </c>
      <c r="I2506" s="359">
        <v>2298.56</v>
      </c>
      <c r="J2506" s="359">
        <v>274.7</v>
      </c>
      <c r="K2506" s="359">
        <v>-216.84018</v>
      </c>
      <c r="L2506" s="360"/>
      <c r="M2506" s="360"/>
      <c r="N2506" s="360"/>
      <c r="O2506" s="360"/>
      <c r="P2506" s="360"/>
    </row>
    <row r="2507" spans="3:16" s="343" customFormat="1" ht="15" customHeight="1">
      <c r="C2507" s="358" t="s">
        <v>830</v>
      </c>
      <c r="D2507" s="359">
        <f t="shared" si="3"/>
        <v>16319.137999999999</v>
      </c>
      <c r="E2507" s="359">
        <v>13296.938</v>
      </c>
      <c r="F2507" s="359">
        <v>1295.4000000000001</v>
      </c>
      <c r="G2507" s="359">
        <v>171.3</v>
      </c>
      <c r="H2507" s="359">
        <v>1555.5000000000002</v>
      </c>
      <c r="I2507" s="359">
        <v>727.90499999999997</v>
      </c>
      <c r="J2507" s="359">
        <v>78</v>
      </c>
      <c r="K2507" s="359">
        <v>-78.063190000000006</v>
      </c>
      <c r="L2507" s="360"/>
      <c r="M2507" s="360"/>
      <c r="N2507" s="360"/>
      <c r="O2507" s="360"/>
      <c r="P2507" s="360"/>
    </row>
    <row r="2508" spans="3:16" s="343" customFormat="1" ht="15" customHeight="1">
      <c r="C2508" s="358" t="s">
        <v>831</v>
      </c>
      <c r="D2508" s="359">
        <f t="shared" si="3"/>
        <v>5026.3859999999995</v>
      </c>
      <c r="E2508" s="359">
        <v>4102.0860000000002</v>
      </c>
      <c r="F2508" s="359">
        <v>433</v>
      </c>
      <c r="G2508" s="359">
        <v>41.9</v>
      </c>
      <c r="H2508" s="359">
        <v>449.4</v>
      </c>
      <c r="I2508" s="359">
        <v>1300.672</v>
      </c>
      <c r="J2508" s="359">
        <v>33.5</v>
      </c>
      <c r="K2508" s="359">
        <v>-66.908050000000003</v>
      </c>
      <c r="L2508" s="360"/>
      <c r="M2508" s="360"/>
      <c r="N2508" s="360"/>
      <c r="O2508" s="360"/>
      <c r="P2508" s="360"/>
    </row>
    <row r="2509" spans="3:16" s="343" customFormat="1" ht="15" customHeight="1">
      <c r="C2509" s="361"/>
      <c r="D2509" s="359"/>
      <c r="E2509" s="359"/>
      <c r="F2509" s="359"/>
      <c r="G2509" s="359"/>
      <c r="H2509" s="359"/>
      <c r="I2509" s="359"/>
      <c r="J2509" s="359"/>
      <c r="K2509" s="359"/>
      <c r="L2509" s="360"/>
      <c r="M2509" s="360"/>
      <c r="N2509" s="360"/>
      <c r="O2509" s="360"/>
      <c r="P2509" s="360"/>
    </row>
    <row r="2510" spans="3:16" s="343" customFormat="1" ht="15" customHeight="1">
      <c r="C2510" s="358" t="s">
        <v>832</v>
      </c>
      <c r="D2510" s="359"/>
      <c r="E2510" s="359"/>
      <c r="F2510" s="359"/>
      <c r="G2510" s="359"/>
      <c r="H2510" s="359"/>
      <c r="I2510" s="359"/>
      <c r="J2510" s="359"/>
      <c r="K2510" s="359"/>
      <c r="L2510" s="360"/>
      <c r="M2510" s="360"/>
      <c r="N2510" s="360"/>
      <c r="O2510" s="360"/>
      <c r="P2510" s="360"/>
    </row>
    <row r="2511" spans="3:16" s="343" customFormat="1" ht="15" customHeight="1">
      <c r="C2511" s="358" t="s">
        <v>833</v>
      </c>
      <c r="D2511" s="359">
        <f t="shared" ref="D2511:D2521" si="4">SUM(E2511:H2511)</f>
        <v>10303.561</v>
      </c>
      <c r="E2511" s="359">
        <v>8465.2289999999994</v>
      </c>
      <c r="F2511" s="359">
        <v>754.7</v>
      </c>
      <c r="G2511" s="359">
        <v>120.9</v>
      </c>
      <c r="H2511" s="359">
        <v>962.73199999999997</v>
      </c>
      <c r="I2511" s="359">
        <v>507.39499999999998</v>
      </c>
      <c r="J2511" s="359">
        <v>29.3</v>
      </c>
      <c r="K2511" s="359">
        <v>-14.92173</v>
      </c>
      <c r="L2511" s="360"/>
      <c r="M2511" s="360"/>
      <c r="N2511" s="360"/>
      <c r="O2511" s="360"/>
      <c r="P2511" s="360"/>
    </row>
    <row r="2512" spans="3:16" s="343" customFormat="1" ht="15" customHeight="1">
      <c r="C2512" s="358" t="s">
        <v>834</v>
      </c>
      <c r="D2512" s="359">
        <f t="shared" si="4"/>
        <v>4594.6057800000008</v>
      </c>
      <c r="E2512" s="359">
        <v>3751.2060000000001</v>
      </c>
      <c r="F2512" s="359">
        <v>336.8</v>
      </c>
      <c r="G2512" s="359">
        <v>50.1</v>
      </c>
      <c r="H2512" s="359">
        <v>456.49978000000004</v>
      </c>
      <c r="I2512" s="359">
        <v>151.62799999999999</v>
      </c>
      <c r="J2512" s="359">
        <v>27.1</v>
      </c>
      <c r="K2512" s="359">
        <v>-65.816999999999993</v>
      </c>
      <c r="L2512" s="360"/>
      <c r="M2512" s="360"/>
      <c r="N2512" s="360"/>
      <c r="O2512" s="360"/>
      <c r="P2512" s="360"/>
    </row>
    <row r="2513" spans="3:16" s="343" customFormat="1" ht="15" customHeight="1">
      <c r="C2513" s="358" t="s">
        <v>835</v>
      </c>
      <c r="D2513" s="359">
        <f t="shared" si="4"/>
        <v>7877.37</v>
      </c>
      <c r="E2513" s="359">
        <v>6305.77</v>
      </c>
      <c r="F2513" s="359">
        <v>732.9</v>
      </c>
      <c r="G2513" s="359">
        <v>70.2</v>
      </c>
      <c r="H2513" s="359">
        <v>768.5</v>
      </c>
      <c r="I2513" s="359">
        <v>439.65</v>
      </c>
      <c r="J2513" s="359">
        <v>29.7</v>
      </c>
      <c r="K2513" s="359">
        <v>-90.219160000000002</v>
      </c>
      <c r="L2513" s="360"/>
      <c r="M2513" s="360"/>
      <c r="N2513" s="360"/>
      <c r="O2513" s="360"/>
      <c r="P2513" s="360"/>
    </row>
    <row r="2514" spans="3:16" s="343" customFormat="1" ht="15" customHeight="1">
      <c r="C2514" s="358" t="s">
        <v>836</v>
      </c>
      <c r="D2514" s="359">
        <f t="shared" si="4"/>
        <v>52687.634999999995</v>
      </c>
      <c r="E2514" s="359">
        <v>45073.934999999998</v>
      </c>
      <c r="F2514" s="359">
        <v>4697.2</v>
      </c>
      <c r="G2514" s="359">
        <v>195.2</v>
      </c>
      <c r="H2514" s="359">
        <v>2721.3</v>
      </c>
      <c r="I2514" s="359">
        <v>4235.674</v>
      </c>
      <c r="J2514" s="359">
        <v>525.29999999999995</v>
      </c>
      <c r="K2514" s="359">
        <v>-35.009089999999993</v>
      </c>
      <c r="L2514" s="360"/>
      <c r="M2514" s="360"/>
      <c r="N2514" s="360"/>
      <c r="O2514" s="360"/>
      <c r="P2514" s="360"/>
    </row>
    <row r="2515" spans="3:16" s="343" customFormat="1" ht="15" customHeight="1">
      <c r="C2515" s="358" t="s">
        <v>837</v>
      </c>
      <c r="D2515" s="359">
        <f t="shared" si="4"/>
        <v>2868.4629999999997</v>
      </c>
      <c r="E2515" s="359">
        <v>1902.7629999999999</v>
      </c>
      <c r="F2515" s="359">
        <v>374.9</v>
      </c>
      <c r="G2515" s="359">
        <v>48.1</v>
      </c>
      <c r="H2515" s="359">
        <v>542.70000000000005</v>
      </c>
      <c r="I2515" s="359">
        <v>191.971</v>
      </c>
      <c r="J2515" s="359">
        <v>17.7</v>
      </c>
      <c r="K2515" s="359">
        <v>-37.291040000000002</v>
      </c>
      <c r="L2515" s="360"/>
      <c r="M2515" s="360"/>
      <c r="N2515" s="360"/>
      <c r="O2515" s="360"/>
      <c r="P2515" s="360"/>
    </row>
    <row r="2516" spans="3:16" s="343" customFormat="1" ht="15" customHeight="1">
      <c r="C2516" s="358" t="s">
        <v>838</v>
      </c>
      <c r="D2516" s="359">
        <f t="shared" si="4"/>
        <v>10243.692000000001</v>
      </c>
      <c r="E2516" s="359">
        <v>7716.4920000000002</v>
      </c>
      <c r="F2516" s="359">
        <v>930.2</v>
      </c>
      <c r="G2516" s="359">
        <v>139.30000000000001</v>
      </c>
      <c r="H2516" s="359">
        <v>1457.7</v>
      </c>
      <c r="I2516" s="359">
        <v>2126.2080000000001</v>
      </c>
      <c r="J2516" s="359">
        <v>31.2</v>
      </c>
      <c r="K2516" s="359">
        <v>-98.537890000000004</v>
      </c>
      <c r="L2516" s="360"/>
      <c r="M2516" s="360"/>
      <c r="N2516" s="360"/>
      <c r="O2516" s="360"/>
      <c r="P2516" s="360"/>
    </row>
    <row r="2517" spans="3:16" s="343" customFormat="1" ht="15" customHeight="1">
      <c r="C2517" s="358" t="s">
        <v>839</v>
      </c>
      <c r="D2517" s="359">
        <f t="shared" si="4"/>
        <v>7033.79</v>
      </c>
      <c r="E2517" s="359">
        <v>5564.5910000000003</v>
      </c>
      <c r="F2517" s="359">
        <v>583.79999999999995</v>
      </c>
      <c r="G2517" s="359">
        <v>87.4</v>
      </c>
      <c r="H2517" s="359">
        <v>797.99900000000002</v>
      </c>
      <c r="I2517" s="359">
        <v>372.17568</v>
      </c>
      <c r="J2517" s="359">
        <v>79.2</v>
      </c>
      <c r="K2517" s="359">
        <v>-16.204549999999998</v>
      </c>
      <c r="L2517" s="360"/>
      <c r="M2517" s="360"/>
      <c r="N2517" s="360"/>
      <c r="O2517" s="360"/>
      <c r="P2517" s="360"/>
    </row>
    <row r="2518" spans="3:16" s="343" customFormat="1" ht="15" customHeight="1">
      <c r="C2518" s="358" t="s">
        <v>840</v>
      </c>
      <c r="D2518" s="359">
        <f t="shared" si="4"/>
        <v>2203.3539999999998</v>
      </c>
      <c r="E2518" s="359">
        <v>1792.7539999999999</v>
      </c>
      <c r="F2518" s="359">
        <v>309.60000000000002</v>
      </c>
      <c r="G2518" s="359">
        <v>30.5</v>
      </c>
      <c r="H2518" s="359">
        <v>70.5</v>
      </c>
      <c r="I2518" s="359">
        <v>640.03</v>
      </c>
      <c r="J2518" s="359">
        <v>10.9</v>
      </c>
      <c r="K2518" s="359">
        <v>-38.034999999999997</v>
      </c>
      <c r="L2518" s="360"/>
      <c r="M2518" s="360"/>
      <c r="N2518" s="360"/>
      <c r="O2518" s="360"/>
      <c r="P2518" s="360"/>
    </row>
    <row r="2519" spans="3:16" s="343" customFormat="1" ht="15" customHeight="1">
      <c r="C2519" s="358" t="s">
        <v>841</v>
      </c>
      <c r="D2519" s="359">
        <f t="shared" si="4"/>
        <v>5161.67</v>
      </c>
      <c r="E2519" s="359">
        <v>4280.2700000000004</v>
      </c>
      <c r="F2519" s="359">
        <v>461.9</v>
      </c>
      <c r="G2519" s="359">
        <v>24.8</v>
      </c>
      <c r="H2519" s="359">
        <v>394.7</v>
      </c>
      <c r="I2519" s="359">
        <v>280.17788000000002</v>
      </c>
      <c r="J2519" s="359">
        <v>35.200000000000003</v>
      </c>
      <c r="K2519" s="359">
        <v>-5.5528399999999998</v>
      </c>
      <c r="L2519" s="360"/>
      <c r="M2519" s="360"/>
      <c r="N2519" s="360"/>
      <c r="O2519" s="360"/>
      <c r="P2519" s="360"/>
    </row>
    <row r="2520" spans="3:16" s="343" customFormat="1" ht="15" customHeight="1">
      <c r="C2520" s="358" t="s">
        <v>842</v>
      </c>
      <c r="D2520" s="359">
        <f t="shared" si="4"/>
        <v>7079.2480000000005</v>
      </c>
      <c r="E2520" s="359">
        <v>5531.5479999999998</v>
      </c>
      <c r="F2520" s="359">
        <v>733.6</v>
      </c>
      <c r="G2520" s="359">
        <v>64.3</v>
      </c>
      <c r="H2520" s="359">
        <v>749.8</v>
      </c>
      <c r="I2520" s="359">
        <v>389.64499999999998</v>
      </c>
      <c r="J2520" s="359">
        <v>8.6999999999999993</v>
      </c>
      <c r="K2520" s="359">
        <v>-35.205570000000002</v>
      </c>
      <c r="L2520" s="360"/>
      <c r="M2520" s="360"/>
      <c r="N2520" s="360"/>
      <c r="O2520" s="360"/>
      <c r="P2520" s="360"/>
    </row>
    <row r="2521" spans="3:16" s="343" customFormat="1" ht="15" customHeight="1">
      <c r="C2521" s="358" t="s">
        <v>843</v>
      </c>
      <c r="D2521" s="359">
        <f t="shared" si="4"/>
        <v>4980.3190000000004</v>
      </c>
      <c r="E2521" s="359">
        <v>3758.5189999999998</v>
      </c>
      <c r="F2521" s="359">
        <v>524.9</v>
      </c>
      <c r="G2521" s="359">
        <v>56.1</v>
      </c>
      <c r="H2521" s="359">
        <v>640.79999999999995</v>
      </c>
      <c r="I2521" s="359">
        <v>209.79599999999999</v>
      </c>
      <c r="J2521" s="359">
        <v>14.5</v>
      </c>
      <c r="K2521" s="359">
        <v>0</v>
      </c>
      <c r="L2521" s="360"/>
      <c r="M2521" s="360"/>
      <c r="N2521" s="360"/>
      <c r="O2521" s="360"/>
      <c r="P2521" s="360"/>
    </row>
    <row r="2522" spans="3:16" s="343" customFormat="1" ht="15" customHeight="1">
      <c r="C2522" s="361"/>
      <c r="D2522" s="359"/>
      <c r="E2522" s="359"/>
      <c r="F2522" s="359"/>
      <c r="G2522" s="359"/>
      <c r="H2522" s="359"/>
      <c r="I2522" s="359"/>
      <c r="J2522" s="359"/>
      <c r="K2522" s="359"/>
      <c r="L2522" s="360"/>
      <c r="M2522" s="360"/>
      <c r="N2522" s="360"/>
      <c r="O2522" s="360"/>
      <c r="P2522" s="360"/>
    </row>
    <row r="2523" spans="3:16" s="343" customFormat="1" ht="15" customHeight="1">
      <c r="C2523" s="358" t="s">
        <v>844</v>
      </c>
      <c r="D2523" s="359"/>
      <c r="E2523" s="359"/>
      <c r="F2523" s="359"/>
      <c r="G2523" s="359"/>
      <c r="H2523" s="359"/>
      <c r="I2523" s="359"/>
      <c r="J2523" s="359"/>
      <c r="K2523" s="359"/>
      <c r="L2523" s="360"/>
      <c r="M2523" s="360"/>
      <c r="N2523" s="360"/>
      <c r="O2523" s="360"/>
      <c r="P2523" s="360"/>
    </row>
    <row r="2524" spans="3:16" s="343" customFormat="1" ht="15" customHeight="1">
      <c r="C2524" s="358" t="s">
        <v>845</v>
      </c>
      <c r="D2524" s="359">
        <f t="shared" ref="D2524:D2533" si="5">SUM(E2524:H2524)</f>
        <v>7946.7099999999991</v>
      </c>
      <c r="E2524" s="359">
        <v>6385.402</v>
      </c>
      <c r="F2524" s="359">
        <v>879.4</v>
      </c>
      <c r="G2524" s="359">
        <v>73.2</v>
      </c>
      <c r="H2524" s="359">
        <v>608.70799999999997</v>
      </c>
      <c r="I2524" s="359">
        <v>388.77</v>
      </c>
      <c r="J2524" s="359">
        <v>48.9</v>
      </c>
      <c r="K2524" s="359">
        <v>-63.976019999999998</v>
      </c>
      <c r="L2524" s="360"/>
      <c r="M2524" s="360"/>
      <c r="N2524" s="360"/>
      <c r="O2524" s="360"/>
      <c r="P2524" s="360"/>
    </row>
    <row r="2525" spans="3:16" s="343" customFormat="1" ht="15" customHeight="1">
      <c r="C2525" s="358" t="s">
        <v>846</v>
      </c>
      <c r="D2525" s="359">
        <f t="shared" si="5"/>
        <v>29646.636999999999</v>
      </c>
      <c r="E2525" s="359">
        <v>25751.136999999999</v>
      </c>
      <c r="F2525" s="359">
        <v>2479.6999999999998</v>
      </c>
      <c r="G2525" s="359">
        <v>106.3</v>
      </c>
      <c r="H2525" s="359">
        <v>1309.5</v>
      </c>
      <c r="I2525" s="359">
        <v>1472.46</v>
      </c>
      <c r="J2525" s="359">
        <v>201.3</v>
      </c>
      <c r="K2525" s="359">
        <v>-218.86658</v>
      </c>
      <c r="L2525" s="360"/>
      <c r="M2525" s="360"/>
      <c r="N2525" s="360"/>
      <c r="O2525" s="360"/>
      <c r="P2525" s="360"/>
    </row>
    <row r="2526" spans="3:16" s="343" customFormat="1" ht="15" customHeight="1">
      <c r="C2526" s="358" t="s">
        <v>847</v>
      </c>
      <c r="D2526" s="359">
        <f t="shared" si="5"/>
        <v>77574.133000000002</v>
      </c>
      <c r="E2526" s="359">
        <v>69792.832999999999</v>
      </c>
      <c r="F2526" s="359">
        <v>4951.1000000000004</v>
      </c>
      <c r="G2526" s="359">
        <v>222.9</v>
      </c>
      <c r="H2526" s="359">
        <v>2607.3000000000002</v>
      </c>
      <c r="I2526" s="359">
        <v>8687.5159999999996</v>
      </c>
      <c r="J2526" s="359">
        <v>536.6</v>
      </c>
      <c r="K2526" s="359">
        <v>-622.27838999999994</v>
      </c>
      <c r="L2526" s="360"/>
      <c r="M2526" s="360"/>
      <c r="N2526" s="360"/>
      <c r="O2526" s="360"/>
      <c r="P2526" s="360"/>
    </row>
    <row r="2527" spans="3:16" s="343" customFormat="1" ht="15" customHeight="1">
      <c r="C2527" s="358" t="s">
        <v>848</v>
      </c>
      <c r="D2527" s="359">
        <f t="shared" si="5"/>
        <v>23245.023000000001</v>
      </c>
      <c r="E2527" s="359">
        <v>22625.523000000001</v>
      </c>
      <c r="F2527" s="359">
        <v>0</v>
      </c>
      <c r="G2527" s="359">
        <v>26.2</v>
      </c>
      <c r="H2527" s="359">
        <v>593.29999999999995</v>
      </c>
      <c r="I2527" s="359">
        <v>2087.7330000000002</v>
      </c>
      <c r="J2527" s="359">
        <v>242.6</v>
      </c>
      <c r="K2527" s="359">
        <v>-125.21825</v>
      </c>
      <c r="L2527" s="360"/>
      <c r="M2527" s="360"/>
      <c r="N2527" s="360"/>
      <c r="O2527" s="360"/>
      <c r="P2527" s="360"/>
    </row>
    <row r="2528" spans="3:16" s="343" customFormat="1" ht="15" customHeight="1">
      <c r="C2528" s="358" t="s">
        <v>849</v>
      </c>
      <c r="D2528" s="359">
        <f t="shared" si="5"/>
        <v>10163.273999999999</v>
      </c>
      <c r="E2528" s="359">
        <v>7863.674</v>
      </c>
      <c r="F2528" s="359">
        <v>1209.0999999999999</v>
      </c>
      <c r="G2528" s="359">
        <v>66.2</v>
      </c>
      <c r="H2528" s="359">
        <v>1024.3</v>
      </c>
      <c r="I2528" s="359">
        <v>538.02</v>
      </c>
      <c r="J2528" s="359">
        <v>39.4</v>
      </c>
      <c r="K2528" s="359">
        <v>0</v>
      </c>
      <c r="L2528" s="360"/>
      <c r="M2528" s="360"/>
      <c r="N2528" s="360"/>
      <c r="O2528" s="360"/>
      <c r="P2528" s="360"/>
    </row>
    <row r="2529" spans="3:16" s="343" customFormat="1" ht="15" customHeight="1">
      <c r="C2529" s="358" t="s">
        <v>850</v>
      </c>
      <c r="D2529" s="359">
        <f t="shared" si="5"/>
        <v>24380.345000000001</v>
      </c>
      <c r="E2529" s="359">
        <v>19750.345000000001</v>
      </c>
      <c r="F2529" s="359">
        <v>2229.6999999999998</v>
      </c>
      <c r="G2529" s="359">
        <v>242.5</v>
      </c>
      <c r="H2529" s="359">
        <v>2157.8000000000002</v>
      </c>
      <c r="I2529" s="359">
        <v>1503.645</v>
      </c>
      <c r="J2529" s="359">
        <v>255</v>
      </c>
      <c r="K2529" s="359">
        <v>-95.439300000000003</v>
      </c>
      <c r="L2529" s="360"/>
      <c r="M2529" s="360"/>
      <c r="N2529" s="360"/>
      <c r="O2529" s="360"/>
      <c r="P2529" s="360"/>
    </row>
    <row r="2530" spans="3:16" s="343" customFormat="1" ht="15" customHeight="1">
      <c r="C2530" s="358" t="s">
        <v>851</v>
      </c>
      <c r="D2530" s="359">
        <f t="shared" si="5"/>
        <v>7526.7880000000005</v>
      </c>
      <c r="E2530" s="359">
        <v>6381.7910000000002</v>
      </c>
      <c r="F2530" s="359">
        <v>683.5</v>
      </c>
      <c r="G2530" s="359">
        <v>28.8</v>
      </c>
      <c r="H2530" s="359">
        <v>432.697</v>
      </c>
      <c r="I2530" s="359">
        <v>526.96299999999997</v>
      </c>
      <c r="J2530" s="359">
        <v>46.9</v>
      </c>
      <c r="K2530" s="359">
        <v>-80.618539999999996</v>
      </c>
      <c r="L2530" s="360"/>
      <c r="M2530" s="360"/>
      <c r="N2530" s="360"/>
      <c r="O2530" s="360"/>
      <c r="P2530" s="360"/>
    </row>
    <row r="2531" spans="3:16" s="343" customFormat="1" ht="15" customHeight="1">
      <c r="C2531" s="358" t="s">
        <v>852</v>
      </c>
      <c r="D2531" s="359">
        <f t="shared" si="5"/>
        <v>11260.530999999999</v>
      </c>
      <c r="E2531" s="359">
        <v>9360.6309999999994</v>
      </c>
      <c r="F2531" s="359">
        <v>1087.5999999999999</v>
      </c>
      <c r="G2531" s="359">
        <v>83.9</v>
      </c>
      <c r="H2531" s="359">
        <v>728.4</v>
      </c>
      <c r="I2531" s="359">
        <v>514.97900000000004</v>
      </c>
      <c r="J2531" s="359">
        <v>139.6</v>
      </c>
      <c r="K2531" s="359">
        <v>-69.820639999999997</v>
      </c>
      <c r="L2531" s="360"/>
      <c r="M2531" s="360"/>
      <c r="N2531" s="360"/>
      <c r="O2531" s="360"/>
      <c r="P2531" s="360"/>
    </row>
    <row r="2532" spans="3:16" s="343" customFormat="1" ht="15" customHeight="1">
      <c r="C2532" s="358" t="s">
        <v>853</v>
      </c>
      <c r="D2532" s="359">
        <f t="shared" si="5"/>
        <v>10407.948</v>
      </c>
      <c r="E2532" s="359">
        <v>8313.2479999999996</v>
      </c>
      <c r="F2532" s="359">
        <v>905.3</v>
      </c>
      <c r="G2532" s="359">
        <v>131.19999999999999</v>
      </c>
      <c r="H2532" s="359">
        <v>1058.2</v>
      </c>
      <c r="I2532" s="359">
        <v>4475.0839999999998</v>
      </c>
      <c r="J2532" s="359">
        <v>27.5</v>
      </c>
      <c r="K2532" s="359">
        <v>-62.244450000000001</v>
      </c>
      <c r="L2532" s="360"/>
      <c r="M2532" s="360"/>
      <c r="N2532" s="360"/>
      <c r="O2532" s="360"/>
      <c r="P2532" s="360"/>
    </row>
    <row r="2533" spans="3:16" s="343" customFormat="1" ht="15" customHeight="1">
      <c r="C2533" s="358" t="s">
        <v>854</v>
      </c>
      <c r="D2533" s="359">
        <f t="shared" si="5"/>
        <v>6922.5859999999993</v>
      </c>
      <c r="E2533" s="359">
        <v>5620.4859999999999</v>
      </c>
      <c r="F2533" s="359">
        <v>694.7</v>
      </c>
      <c r="G2533" s="359">
        <v>50.9</v>
      </c>
      <c r="H2533" s="359">
        <v>556.5</v>
      </c>
      <c r="I2533" s="359">
        <v>307.37599999999998</v>
      </c>
      <c r="J2533" s="359">
        <v>0</v>
      </c>
      <c r="K2533" s="359">
        <v>-26.497</v>
      </c>
      <c r="L2533" s="360"/>
      <c r="M2533" s="360"/>
      <c r="N2533" s="360"/>
      <c r="O2533" s="360"/>
      <c r="P2533" s="360"/>
    </row>
    <row r="2534" spans="3:16" s="343" customFormat="1" ht="15" customHeight="1">
      <c r="C2534" s="361"/>
      <c r="D2534" s="359"/>
      <c r="E2534" s="359"/>
      <c r="F2534" s="359"/>
      <c r="G2534" s="359"/>
      <c r="H2534" s="359"/>
      <c r="I2534" s="359"/>
      <c r="J2534" s="359"/>
      <c r="K2534" s="359"/>
      <c r="L2534" s="360"/>
      <c r="M2534" s="360"/>
      <c r="N2534" s="360"/>
      <c r="O2534" s="360"/>
      <c r="P2534" s="360"/>
    </row>
    <row r="2535" spans="3:16" s="343" customFormat="1" ht="15" customHeight="1">
      <c r="C2535" s="358" t="s">
        <v>855</v>
      </c>
      <c r="D2535" s="359"/>
      <c r="E2535" s="359"/>
      <c r="F2535" s="359"/>
      <c r="G2535" s="359"/>
      <c r="H2535" s="359"/>
      <c r="I2535" s="359"/>
      <c r="J2535" s="359"/>
      <c r="K2535" s="359"/>
      <c r="L2535" s="360"/>
      <c r="M2535" s="360"/>
      <c r="N2535" s="360"/>
      <c r="O2535" s="360"/>
      <c r="P2535" s="360"/>
    </row>
    <row r="2536" spans="3:16" s="343" customFormat="1" ht="15" customHeight="1">
      <c r="C2536" s="358" t="s">
        <v>856</v>
      </c>
      <c r="D2536" s="359">
        <f t="shared" ref="D2536:D2539" si="6">SUM(E2536:H2536)</f>
        <v>57907.285000000011</v>
      </c>
      <c r="E2536" s="359">
        <v>47654.885000000002</v>
      </c>
      <c r="F2536" s="359">
        <v>3248.8</v>
      </c>
      <c r="G2536" s="359">
        <v>729.3</v>
      </c>
      <c r="H2536" s="359">
        <v>6274.3</v>
      </c>
      <c r="I2536" s="359">
        <v>5642.0659999999998</v>
      </c>
      <c r="J2536" s="359">
        <v>711.9</v>
      </c>
      <c r="K2536" s="359">
        <v>-58.131169999999997</v>
      </c>
      <c r="L2536" s="360"/>
      <c r="M2536" s="360"/>
      <c r="N2536" s="360"/>
      <c r="O2536" s="360"/>
      <c r="P2536" s="360"/>
    </row>
    <row r="2537" spans="3:16" s="343" customFormat="1" ht="15" customHeight="1">
      <c r="C2537" s="358" t="s">
        <v>857</v>
      </c>
      <c r="D2537" s="359">
        <f t="shared" si="6"/>
        <v>14506.937999999998</v>
      </c>
      <c r="E2537" s="359">
        <v>11497.237999999999</v>
      </c>
      <c r="F2537" s="359">
        <v>969</v>
      </c>
      <c r="G2537" s="359">
        <v>255.3</v>
      </c>
      <c r="H2537" s="359">
        <v>1785.4</v>
      </c>
      <c r="I2537" s="359">
        <v>540.31899999999996</v>
      </c>
      <c r="J2537" s="359">
        <v>38.5</v>
      </c>
      <c r="K2537" s="359">
        <v>-162.16149999999999</v>
      </c>
      <c r="L2537" s="360"/>
      <c r="M2537" s="360"/>
      <c r="N2537" s="360"/>
      <c r="O2537" s="360"/>
      <c r="P2537" s="360"/>
    </row>
    <row r="2538" spans="3:16" s="343" customFormat="1" ht="15" customHeight="1">
      <c r="C2538" s="358" t="s">
        <v>858</v>
      </c>
      <c r="D2538" s="359">
        <f t="shared" si="6"/>
        <v>37665.542999999998</v>
      </c>
      <c r="E2538" s="359">
        <v>31161.442999999999</v>
      </c>
      <c r="F2538" s="359">
        <v>2044.6</v>
      </c>
      <c r="G2538" s="359">
        <v>581.79999999999995</v>
      </c>
      <c r="H2538" s="359">
        <v>3877.7</v>
      </c>
      <c r="I2538" s="359">
        <v>2801.0839999999998</v>
      </c>
      <c r="J2538" s="359">
        <v>164.2</v>
      </c>
      <c r="K2538" s="359">
        <v>-77.727149999999995</v>
      </c>
      <c r="L2538" s="360"/>
      <c r="M2538" s="360"/>
      <c r="N2538" s="360"/>
      <c r="O2538" s="360"/>
      <c r="P2538" s="360"/>
    </row>
    <row r="2539" spans="3:16" s="343" customFormat="1" ht="15" customHeight="1">
      <c r="C2539" s="358" t="s">
        <v>859</v>
      </c>
      <c r="D2539" s="359">
        <f t="shared" si="6"/>
        <v>12893.205</v>
      </c>
      <c r="E2539" s="359">
        <v>8869.4050000000007</v>
      </c>
      <c r="F2539" s="359">
        <v>1251.4000000000001</v>
      </c>
      <c r="G2539" s="359">
        <v>726.6</v>
      </c>
      <c r="H2539" s="359">
        <v>2045.8</v>
      </c>
      <c r="I2539" s="359">
        <v>814.20100000000002</v>
      </c>
      <c r="J2539" s="359">
        <v>103.8</v>
      </c>
      <c r="K2539" s="359">
        <v>-43.417760000000001</v>
      </c>
      <c r="L2539" s="360"/>
      <c r="M2539" s="360"/>
      <c r="N2539" s="360"/>
      <c r="O2539" s="360"/>
      <c r="P2539" s="360"/>
    </row>
    <row r="2540" spans="3:16" s="343" customFormat="1" ht="15" customHeight="1">
      <c r="C2540" s="361"/>
      <c r="D2540" s="359"/>
      <c r="E2540" s="359"/>
      <c r="F2540" s="359"/>
      <c r="G2540" s="359"/>
      <c r="H2540" s="359"/>
      <c r="I2540" s="359"/>
      <c r="J2540" s="359"/>
      <c r="K2540" s="359"/>
      <c r="L2540" s="360"/>
      <c r="M2540" s="360"/>
      <c r="N2540" s="360"/>
      <c r="O2540" s="360"/>
      <c r="P2540" s="360"/>
    </row>
    <row r="2541" spans="3:16" s="343" customFormat="1" ht="15" customHeight="1">
      <c r="C2541" s="358" t="s">
        <v>860</v>
      </c>
      <c r="D2541" s="359"/>
      <c r="E2541" s="359"/>
      <c r="F2541" s="359"/>
      <c r="G2541" s="359"/>
      <c r="H2541" s="359"/>
      <c r="I2541" s="359"/>
      <c r="J2541" s="359"/>
      <c r="K2541" s="359"/>
      <c r="L2541" s="360"/>
      <c r="M2541" s="360"/>
      <c r="N2541" s="360"/>
      <c r="O2541" s="360"/>
      <c r="P2541" s="360"/>
    </row>
    <row r="2542" spans="3:16" s="343" customFormat="1" ht="15" customHeight="1">
      <c r="C2542" s="358" t="s">
        <v>861</v>
      </c>
      <c r="D2542" s="359">
        <f t="shared" ref="D2542:D2549" si="7">SUM(E2542:H2542)</f>
        <v>19060.675999999996</v>
      </c>
      <c r="E2542" s="359">
        <v>17058.475999999999</v>
      </c>
      <c r="F2542" s="359">
        <v>0</v>
      </c>
      <c r="G2542" s="359">
        <v>251.6</v>
      </c>
      <c r="H2542" s="359">
        <v>1750.6</v>
      </c>
      <c r="I2542" s="359">
        <v>1862.395</v>
      </c>
      <c r="J2542" s="359">
        <v>307.5</v>
      </c>
      <c r="K2542" s="359">
        <v>-79.488549999999989</v>
      </c>
      <c r="L2542" s="360"/>
      <c r="M2542" s="360"/>
      <c r="N2542" s="360"/>
      <c r="O2542" s="360"/>
      <c r="P2542" s="360"/>
    </row>
    <row r="2543" spans="3:16" s="343" customFormat="1" ht="15" customHeight="1">
      <c r="C2543" s="358" t="s">
        <v>862</v>
      </c>
      <c r="D2543" s="359">
        <f t="shared" si="7"/>
        <v>15461.512999999999</v>
      </c>
      <c r="E2543" s="359">
        <v>11507.112999999999</v>
      </c>
      <c r="F2543" s="359">
        <v>1306.9000000000001</v>
      </c>
      <c r="G2543" s="359">
        <v>248.7</v>
      </c>
      <c r="H2543" s="359">
        <v>2398.8000000000002</v>
      </c>
      <c r="I2543" s="359">
        <v>1453.383</v>
      </c>
      <c r="J2543" s="359">
        <v>83.9</v>
      </c>
      <c r="K2543" s="359">
        <v>-194.61333999999999</v>
      </c>
      <c r="L2543" s="360"/>
      <c r="M2543" s="360"/>
      <c r="N2543" s="360"/>
      <c r="O2543" s="360"/>
      <c r="P2543" s="360"/>
    </row>
    <row r="2544" spans="3:16" s="343" customFormat="1" ht="15" customHeight="1">
      <c r="C2544" s="358" t="s">
        <v>863</v>
      </c>
      <c r="D2544" s="359">
        <f t="shared" si="7"/>
        <v>79626.838000000003</v>
      </c>
      <c r="E2544" s="359">
        <v>72903.138000000006</v>
      </c>
      <c r="F2544" s="359">
        <v>5351.5</v>
      </c>
      <c r="G2544" s="359">
        <v>57.8</v>
      </c>
      <c r="H2544" s="359">
        <v>1314.4</v>
      </c>
      <c r="I2544" s="359">
        <v>7611.5240000000003</v>
      </c>
      <c r="J2544" s="359">
        <v>552.79999999999995</v>
      </c>
      <c r="K2544" s="359">
        <v>-1179.0658900000001</v>
      </c>
      <c r="L2544" s="360"/>
      <c r="M2544" s="360"/>
      <c r="N2544" s="360"/>
      <c r="O2544" s="360"/>
      <c r="P2544" s="360"/>
    </row>
    <row r="2545" spans="3:16" s="343" customFormat="1" ht="15" customHeight="1">
      <c r="C2545" s="358" t="s">
        <v>864</v>
      </c>
      <c r="D2545" s="359">
        <f t="shared" si="7"/>
        <v>25949.666999999998</v>
      </c>
      <c r="E2545" s="359">
        <v>18849.300999999999</v>
      </c>
      <c r="F2545" s="359">
        <v>2784.1</v>
      </c>
      <c r="G2545" s="359">
        <v>505</v>
      </c>
      <c r="H2545" s="359">
        <v>3811.2660000000001</v>
      </c>
      <c r="I2545" s="359">
        <v>2422.587</v>
      </c>
      <c r="J2545" s="359">
        <v>191.2</v>
      </c>
      <c r="K2545" s="359">
        <v>-223.36661999999998</v>
      </c>
      <c r="L2545" s="360"/>
      <c r="M2545" s="360"/>
      <c r="N2545" s="360"/>
      <c r="O2545" s="360"/>
      <c r="P2545" s="360"/>
    </row>
    <row r="2546" spans="3:16" s="343" customFormat="1" ht="15" customHeight="1">
      <c r="C2546" s="358" t="s">
        <v>865</v>
      </c>
      <c r="D2546" s="359">
        <f t="shared" si="7"/>
        <v>17450.02</v>
      </c>
      <c r="E2546" s="359">
        <v>15019.62</v>
      </c>
      <c r="F2546" s="359">
        <v>774.5</v>
      </c>
      <c r="G2546" s="359">
        <v>188.1</v>
      </c>
      <c r="H2546" s="359">
        <v>1467.8</v>
      </c>
      <c r="I2546" s="359">
        <v>2269.5509999999999</v>
      </c>
      <c r="J2546" s="359">
        <v>107</v>
      </c>
      <c r="K2546" s="359">
        <v>-117.26958999999999</v>
      </c>
      <c r="L2546" s="360"/>
      <c r="M2546" s="360"/>
      <c r="N2546" s="360"/>
      <c r="O2546" s="360"/>
      <c r="P2546" s="360"/>
    </row>
    <row r="2547" spans="3:16" s="343" customFormat="1" ht="15" customHeight="1">
      <c r="C2547" s="358" t="s">
        <v>866</v>
      </c>
      <c r="D2547" s="359">
        <f t="shared" si="7"/>
        <v>7304.37</v>
      </c>
      <c r="E2547" s="359">
        <v>5344.67</v>
      </c>
      <c r="F2547" s="359">
        <v>624.4</v>
      </c>
      <c r="G2547" s="359">
        <v>144.6</v>
      </c>
      <c r="H2547" s="359">
        <v>1190.7</v>
      </c>
      <c r="I2547" s="359">
        <v>689.03200000000004</v>
      </c>
      <c r="J2547" s="359">
        <v>32.299999999999997</v>
      </c>
      <c r="K2547" s="359">
        <v>-109.22959</v>
      </c>
      <c r="L2547" s="360"/>
      <c r="M2547" s="360"/>
      <c r="N2547" s="360"/>
      <c r="O2547" s="360"/>
      <c r="P2547" s="360"/>
    </row>
    <row r="2548" spans="3:16" s="343" customFormat="1" ht="15" customHeight="1">
      <c r="C2548" s="358" t="s">
        <v>867</v>
      </c>
      <c r="D2548" s="359">
        <f t="shared" si="7"/>
        <v>16412.280999999999</v>
      </c>
      <c r="E2548" s="359">
        <v>12885.376</v>
      </c>
      <c r="F2548" s="359">
        <v>1879.4</v>
      </c>
      <c r="G2548" s="359">
        <v>186.2</v>
      </c>
      <c r="H2548" s="359">
        <v>1461.3050000000001</v>
      </c>
      <c r="I2548" s="359">
        <v>1107.9690000000001</v>
      </c>
      <c r="J2548" s="359">
        <v>126.9</v>
      </c>
      <c r="K2548" s="359">
        <v>-133.26256000000001</v>
      </c>
      <c r="L2548" s="360"/>
      <c r="M2548" s="360"/>
      <c r="N2548" s="360"/>
      <c r="O2548" s="360"/>
      <c r="P2548" s="360"/>
    </row>
    <row r="2549" spans="3:16" s="343" customFormat="1" ht="15" customHeight="1">
      <c r="C2549" s="358" t="s">
        <v>868</v>
      </c>
      <c r="D2549" s="359">
        <f t="shared" si="7"/>
        <v>6239.7149999999992</v>
      </c>
      <c r="E2549" s="359">
        <v>4749.915</v>
      </c>
      <c r="F2549" s="359">
        <v>409.9</v>
      </c>
      <c r="G2549" s="359">
        <v>124.9</v>
      </c>
      <c r="H2549" s="359">
        <v>955</v>
      </c>
      <c r="I2549" s="359">
        <v>493.18</v>
      </c>
      <c r="J2549" s="359">
        <v>93.7</v>
      </c>
      <c r="K2549" s="359">
        <v>-91.346829999999983</v>
      </c>
      <c r="L2549" s="360"/>
      <c r="M2549" s="360"/>
      <c r="N2549" s="360"/>
      <c r="O2549" s="360"/>
      <c r="P2549" s="360"/>
    </row>
    <row r="2550" spans="3:16" s="343" customFormat="1" ht="15" customHeight="1">
      <c r="C2550" s="361"/>
      <c r="D2550" s="359"/>
      <c r="E2550" s="359"/>
      <c r="F2550" s="359"/>
      <c r="G2550" s="359"/>
      <c r="H2550" s="359"/>
      <c r="I2550" s="359"/>
      <c r="J2550" s="359"/>
      <c r="K2550" s="359"/>
      <c r="L2550" s="360"/>
      <c r="M2550" s="360"/>
      <c r="N2550" s="360"/>
      <c r="O2550" s="360"/>
      <c r="P2550" s="360"/>
    </row>
    <row r="2551" spans="3:16" s="343" customFormat="1" ht="15" customHeight="1">
      <c r="C2551" s="358" t="s">
        <v>869</v>
      </c>
      <c r="D2551" s="359"/>
      <c r="E2551" s="359"/>
      <c r="F2551" s="359"/>
      <c r="G2551" s="359"/>
      <c r="H2551" s="359"/>
      <c r="I2551" s="359"/>
      <c r="J2551" s="359"/>
      <c r="K2551" s="359"/>
      <c r="L2551" s="360"/>
      <c r="M2551" s="360"/>
      <c r="N2551" s="360"/>
      <c r="O2551" s="360"/>
      <c r="P2551" s="360"/>
    </row>
    <row r="2552" spans="3:16" s="343" customFormat="1" ht="15" customHeight="1">
      <c r="C2552" s="358" t="s">
        <v>870</v>
      </c>
      <c r="D2552" s="359">
        <f t="shared" ref="D2552:D2558" si="8">SUM(E2552:H2552)</f>
        <v>13747.279999999999</v>
      </c>
      <c r="E2552" s="359">
        <v>9699.768</v>
      </c>
      <c r="F2552" s="359">
        <v>1614.9</v>
      </c>
      <c r="G2552" s="359">
        <v>396.4</v>
      </c>
      <c r="H2552" s="359">
        <v>2036.212</v>
      </c>
      <c r="I2552" s="359">
        <v>3243.9630000000002</v>
      </c>
      <c r="J2552" s="359">
        <v>84.8</v>
      </c>
      <c r="K2552" s="359">
        <v>-278.63002999999998</v>
      </c>
      <c r="L2552" s="360"/>
      <c r="M2552" s="360"/>
      <c r="N2552" s="360"/>
      <c r="O2552" s="360"/>
      <c r="P2552" s="360"/>
    </row>
    <row r="2553" spans="3:16" s="343" customFormat="1" ht="15" customHeight="1">
      <c r="C2553" s="358" t="s">
        <v>871</v>
      </c>
      <c r="D2553" s="359">
        <f t="shared" si="8"/>
        <v>12323.956</v>
      </c>
      <c r="E2553" s="359">
        <v>8564.9560000000001</v>
      </c>
      <c r="F2553" s="359">
        <v>1209.8</v>
      </c>
      <c r="G2553" s="359">
        <v>180.2</v>
      </c>
      <c r="H2553" s="359">
        <v>2369</v>
      </c>
      <c r="I2553" s="359">
        <v>1095.529</v>
      </c>
      <c r="J2553" s="359">
        <v>62.8</v>
      </c>
      <c r="K2553" s="359">
        <v>-237.40159000000003</v>
      </c>
      <c r="L2553" s="360"/>
      <c r="M2553" s="360"/>
      <c r="N2553" s="360"/>
      <c r="O2553" s="360"/>
      <c r="P2553" s="360"/>
    </row>
    <row r="2554" spans="3:16" s="343" customFormat="1" ht="15" customHeight="1">
      <c r="C2554" s="358" t="s">
        <v>872</v>
      </c>
      <c r="D2554" s="359">
        <f t="shared" si="8"/>
        <v>25291.095000000001</v>
      </c>
      <c r="E2554" s="359">
        <v>17823.195</v>
      </c>
      <c r="F2554" s="359">
        <v>2833.7</v>
      </c>
      <c r="G2554" s="359">
        <v>415.4</v>
      </c>
      <c r="H2554" s="359">
        <v>4218.8</v>
      </c>
      <c r="I2554" s="359">
        <v>4743.3639999999996</v>
      </c>
      <c r="J2554" s="359">
        <v>81</v>
      </c>
      <c r="K2554" s="359">
        <v>0</v>
      </c>
      <c r="L2554" s="360"/>
      <c r="M2554" s="360"/>
      <c r="N2554" s="360"/>
      <c r="O2554" s="360"/>
      <c r="P2554" s="360"/>
    </row>
    <row r="2555" spans="3:16" s="343" customFormat="1" ht="15" customHeight="1">
      <c r="C2555" s="358" t="s">
        <v>873</v>
      </c>
      <c r="D2555" s="359">
        <f t="shared" si="8"/>
        <v>26982.974999999999</v>
      </c>
      <c r="E2555" s="359">
        <v>19504.575000000001</v>
      </c>
      <c r="F2555" s="359">
        <v>2346</v>
      </c>
      <c r="G2555" s="359">
        <v>516.79999999999995</v>
      </c>
      <c r="H2555" s="359">
        <v>4615.6000000000004</v>
      </c>
      <c r="I2555" s="359">
        <v>3617.6729999999998</v>
      </c>
      <c r="J2555" s="359">
        <v>217.8</v>
      </c>
      <c r="K2555" s="359">
        <v>-453.14608999999996</v>
      </c>
      <c r="L2555" s="360"/>
      <c r="M2555" s="360"/>
      <c r="N2555" s="360"/>
      <c r="O2555" s="360"/>
      <c r="P2555" s="360"/>
    </row>
    <row r="2556" spans="3:16" s="343" customFormat="1" ht="15" customHeight="1">
      <c r="C2556" s="358" t="s">
        <v>874</v>
      </c>
      <c r="D2556" s="359">
        <f t="shared" si="8"/>
        <v>81120.46699999999</v>
      </c>
      <c r="E2556" s="359">
        <v>68407.066999999995</v>
      </c>
      <c r="F2556" s="359">
        <v>5790.9</v>
      </c>
      <c r="G2556" s="359">
        <v>487.6</v>
      </c>
      <c r="H2556" s="359">
        <v>6434.9</v>
      </c>
      <c r="I2556" s="359">
        <v>13575.69</v>
      </c>
      <c r="J2556" s="359">
        <v>176.1</v>
      </c>
      <c r="K2556" s="359">
        <v>-788.09514000000001</v>
      </c>
      <c r="L2556" s="360"/>
      <c r="M2556" s="360"/>
      <c r="N2556" s="360"/>
      <c r="O2556" s="360"/>
      <c r="P2556" s="360"/>
    </row>
    <row r="2557" spans="3:16" s="343" customFormat="1" ht="15" customHeight="1">
      <c r="C2557" s="358" t="s">
        <v>875</v>
      </c>
      <c r="D2557" s="359">
        <f t="shared" si="8"/>
        <v>18396.785</v>
      </c>
      <c r="E2557" s="359">
        <v>13609.885</v>
      </c>
      <c r="F2557" s="359">
        <v>1694.9</v>
      </c>
      <c r="G2557" s="359">
        <v>292.60000000000002</v>
      </c>
      <c r="H2557" s="359">
        <v>2799.4</v>
      </c>
      <c r="I2557" s="359">
        <v>3037.1060000000002</v>
      </c>
      <c r="J2557" s="359">
        <v>64.3</v>
      </c>
      <c r="K2557" s="359">
        <v>-271.91537</v>
      </c>
      <c r="L2557" s="360"/>
      <c r="M2557" s="360"/>
      <c r="N2557" s="360"/>
      <c r="O2557" s="360"/>
      <c r="P2557" s="360"/>
    </row>
    <row r="2558" spans="3:16" s="343" customFormat="1" ht="15" customHeight="1">
      <c r="C2558" s="358" t="s">
        <v>876</v>
      </c>
      <c r="D2558" s="359">
        <f t="shared" si="8"/>
        <v>11919.66</v>
      </c>
      <c r="E2558" s="359">
        <v>8144.86</v>
      </c>
      <c r="F2558" s="359">
        <v>1225</v>
      </c>
      <c r="G2558" s="359">
        <v>300.89999999999998</v>
      </c>
      <c r="H2558" s="359">
        <v>2248.9</v>
      </c>
      <c r="I2558" s="359">
        <v>1316.25</v>
      </c>
      <c r="J2558" s="359">
        <v>34.1</v>
      </c>
      <c r="K2558" s="359">
        <v>-115.14587000000002</v>
      </c>
      <c r="L2558" s="360"/>
      <c r="M2558" s="360"/>
      <c r="N2558" s="360"/>
      <c r="O2558" s="360"/>
      <c r="P2558" s="360"/>
    </row>
    <row r="2559" spans="3:16" s="343" customFormat="1" ht="15" customHeight="1">
      <c r="C2559" s="361"/>
      <c r="D2559" s="359"/>
      <c r="E2559" s="359"/>
      <c r="F2559" s="359"/>
      <c r="G2559" s="359"/>
      <c r="H2559" s="359"/>
      <c r="I2559" s="359"/>
      <c r="J2559" s="359"/>
      <c r="K2559" s="359"/>
      <c r="L2559" s="360"/>
      <c r="M2559" s="360"/>
      <c r="N2559" s="360"/>
      <c r="O2559" s="360"/>
      <c r="P2559" s="360"/>
    </row>
    <row r="2560" spans="3:16" s="343" customFormat="1" ht="15" customHeight="1">
      <c r="C2560" s="358" t="s">
        <v>877</v>
      </c>
      <c r="D2560" s="359"/>
      <c r="E2560" s="359"/>
      <c r="F2560" s="359"/>
      <c r="G2560" s="359"/>
      <c r="H2560" s="359"/>
      <c r="I2560" s="359"/>
      <c r="J2560" s="359"/>
      <c r="K2560" s="359"/>
      <c r="L2560" s="360"/>
      <c r="M2560" s="360"/>
      <c r="N2560" s="360"/>
      <c r="O2560" s="360"/>
      <c r="P2560" s="360"/>
    </row>
    <row r="2561" spans="3:16" s="343" customFormat="1" ht="15" customHeight="1">
      <c r="C2561" s="358" t="s">
        <v>878</v>
      </c>
      <c r="D2561" s="359">
        <f t="shared" ref="D2561:D2569" si="9">SUM(E2561:H2561)</f>
        <v>8206.3270000000011</v>
      </c>
      <c r="E2561" s="359">
        <v>6350.6670000000004</v>
      </c>
      <c r="F2561" s="359">
        <v>759.7</v>
      </c>
      <c r="G2561" s="359">
        <v>153.80000000000001</v>
      </c>
      <c r="H2561" s="359">
        <v>942.16</v>
      </c>
      <c r="I2561" s="359">
        <v>1579.819</v>
      </c>
      <c r="J2561" s="359">
        <v>151.5</v>
      </c>
      <c r="K2561" s="359">
        <v>-103.26879999999998</v>
      </c>
      <c r="L2561" s="360"/>
      <c r="M2561" s="360"/>
      <c r="N2561" s="360"/>
      <c r="O2561" s="360"/>
      <c r="P2561" s="360"/>
    </row>
    <row r="2562" spans="3:16" s="343" customFormat="1" ht="15" customHeight="1">
      <c r="C2562" s="358" t="s">
        <v>879</v>
      </c>
      <c r="D2562" s="359">
        <f t="shared" si="9"/>
        <v>2649.9489999999996</v>
      </c>
      <c r="E2562" s="359">
        <v>2054.6489999999999</v>
      </c>
      <c r="F2562" s="359">
        <v>451.7</v>
      </c>
      <c r="G2562" s="359">
        <v>93.5</v>
      </c>
      <c r="H2562" s="359">
        <v>50.1</v>
      </c>
      <c r="I2562" s="359">
        <v>959.48880000000008</v>
      </c>
      <c r="J2562" s="359">
        <v>18.399999999999999</v>
      </c>
      <c r="K2562" s="359">
        <v>-2.1280000000000001</v>
      </c>
      <c r="L2562" s="360"/>
      <c r="M2562" s="360"/>
      <c r="N2562" s="360"/>
      <c r="O2562" s="360"/>
      <c r="P2562" s="360"/>
    </row>
    <row r="2563" spans="3:16" s="343" customFormat="1" ht="15" customHeight="1">
      <c r="C2563" s="358" t="s">
        <v>880</v>
      </c>
      <c r="D2563" s="359">
        <f t="shared" si="9"/>
        <v>39733.224000000002</v>
      </c>
      <c r="E2563" s="359">
        <v>34735.124000000003</v>
      </c>
      <c r="F2563" s="359">
        <v>3110.6</v>
      </c>
      <c r="G2563" s="359">
        <v>192.4</v>
      </c>
      <c r="H2563" s="359">
        <v>1695.1</v>
      </c>
      <c r="I2563" s="359">
        <v>3240.1770000000001</v>
      </c>
      <c r="J2563" s="359">
        <v>235.5</v>
      </c>
      <c r="K2563" s="359">
        <v>-80.30359</v>
      </c>
      <c r="L2563" s="360"/>
      <c r="M2563" s="360"/>
      <c r="N2563" s="360"/>
      <c r="O2563" s="360"/>
      <c r="P2563" s="360"/>
    </row>
    <row r="2564" spans="3:16" s="343" customFormat="1" ht="15" customHeight="1">
      <c r="C2564" s="358" t="s">
        <v>881</v>
      </c>
      <c r="D2564" s="359">
        <f t="shared" si="9"/>
        <v>6258.8679999999995</v>
      </c>
      <c r="E2564" s="359">
        <v>4494.4679999999998</v>
      </c>
      <c r="F2564" s="359">
        <v>747</v>
      </c>
      <c r="G2564" s="359">
        <v>110.9</v>
      </c>
      <c r="H2564" s="359">
        <v>906.5</v>
      </c>
      <c r="I2564" s="359">
        <v>998.18200000000002</v>
      </c>
      <c r="J2564" s="359">
        <v>49.4</v>
      </c>
      <c r="K2564" s="359">
        <v>-10.83597</v>
      </c>
      <c r="L2564" s="360"/>
      <c r="M2564" s="360"/>
      <c r="N2564" s="360"/>
      <c r="O2564" s="360"/>
      <c r="P2564" s="360"/>
    </row>
    <row r="2565" spans="3:16" s="343" customFormat="1" ht="15" customHeight="1">
      <c r="C2565" s="358" t="s">
        <v>882</v>
      </c>
      <c r="D2565" s="359">
        <f t="shared" si="9"/>
        <v>56243.076999999997</v>
      </c>
      <c r="E2565" s="359">
        <v>47345.476999999999</v>
      </c>
      <c r="F2565" s="359">
        <v>3720.1</v>
      </c>
      <c r="G2565" s="359">
        <v>750.7</v>
      </c>
      <c r="H2565" s="359">
        <v>4426.8</v>
      </c>
      <c r="I2565" s="359">
        <v>3873.2469999999998</v>
      </c>
      <c r="J2565" s="359">
        <v>605.6</v>
      </c>
      <c r="K2565" s="359">
        <v>-80.962980000000016</v>
      </c>
      <c r="L2565" s="360"/>
      <c r="M2565" s="360"/>
      <c r="N2565" s="360"/>
      <c r="O2565" s="360"/>
      <c r="P2565" s="360"/>
    </row>
    <row r="2566" spans="3:16" s="343" customFormat="1" ht="15" customHeight="1">
      <c r="C2566" s="358" t="s">
        <v>883</v>
      </c>
      <c r="D2566" s="359">
        <f t="shared" si="9"/>
        <v>4203.2759999999998</v>
      </c>
      <c r="E2566" s="359">
        <v>2682.6759999999999</v>
      </c>
      <c r="F2566" s="359">
        <v>529.29999999999995</v>
      </c>
      <c r="G2566" s="359">
        <v>179.5</v>
      </c>
      <c r="H2566" s="359">
        <v>811.8</v>
      </c>
      <c r="I2566" s="359">
        <v>934.66759999999999</v>
      </c>
      <c r="J2566" s="359">
        <v>40.700000000000003</v>
      </c>
      <c r="K2566" s="359">
        <v>-103.3296</v>
      </c>
      <c r="L2566" s="360"/>
      <c r="M2566" s="360"/>
      <c r="N2566" s="360"/>
      <c r="O2566" s="360"/>
      <c r="P2566" s="360"/>
    </row>
    <row r="2567" spans="3:16" s="343" customFormat="1" ht="15" customHeight="1">
      <c r="C2567" s="358" t="s">
        <v>884</v>
      </c>
      <c r="D2567" s="359">
        <f t="shared" si="9"/>
        <v>3981.0590000000002</v>
      </c>
      <c r="E2567" s="359">
        <v>3107.1590000000001</v>
      </c>
      <c r="F2567" s="359">
        <v>382.6</v>
      </c>
      <c r="G2567" s="359">
        <v>42.5</v>
      </c>
      <c r="H2567" s="359">
        <v>448.8</v>
      </c>
      <c r="I2567" s="359">
        <v>284.04399999999998</v>
      </c>
      <c r="J2567" s="359">
        <v>52.7</v>
      </c>
      <c r="K2567" s="359">
        <v>-54.921569999999996</v>
      </c>
      <c r="L2567" s="360"/>
      <c r="M2567" s="360"/>
      <c r="N2567" s="360"/>
      <c r="O2567" s="360"/>
      <c r="P2567" s="360"/>
    </row>
    <row r="2568" spans="3:16" s="343" customFormat="1" ht="15" customHeight="1">
      <c r="C2568" s="358" t="s">
        <v>885</v>
      </c>
      <c r="D2568" s="359">
        <f t="shared" si="9"/>
        <v>6903.2550000000001</v>
      </c>
      <c r="E2568" s="359">
        <v>5678.0550000000003</v>
      </c>
      <c r="F2568" s="359">
        <v>673.8</v>
      </c>
      <c r="G2568" s="359">
        <v>66</v>
      </c>
      <c r="H2568" s="359">
        <v>485.4</v>
      </c>
      <c r="I2568" s="359">
        <v>426.17599999999999</v>
      </c>
      <c r="J2568" s="359">
        <v>109.4</v>
      </c>
      <c r="K2568" s="359">
        <v>-5.8153000000000006</v>
      </c>
      <c r="L2568" s="360"/>
      <c r="M2568" s="360"/>
      <c r="N2568" s="360"/>
      <c r="O2568" s="360"/>
      <c r="P2568" s="360"/>
    </row>
    <row r="2569" spans="3:16" s="343" customFormat="1" ht="15" customHeight="1">
      <c r="C2569" s="358" t="s">
        <v>886</v>
      </c>
      <c r="D2569" s="359">
        <f t="shared" si="9"/>
        <v>3027.1529999999998</v>
      </c>
      <c r="E2569" s="359">
        <v>1573.2529999999999</v>
      </c>
      <c r="F2569" s="359">
        <v>426.9</v>
      </c>
      <c r="G2569" s="359">
        <v>207.4</v>
      </c>
      <c r="H2569" s="359">
        <v>819.6</v>
      </c>
      <c r="I2569" s="359">
        <v>546.55200000000002</v>
      </c>
      <c r="J2569" s="359">
        <v>3.5</v>
      </c>
      <c r="K2569" s="359">
        <v>-41.559419999999996</v>
      </c>
      <c r="L2569" s="360"/>
      <c r="M2569" s="360"/>
      <c r="N2569" s="360"/>
      <c r="O2569" s="360"/>
      <c r="P2569" s="360"/>
    </row>
    <row r="2570" spans="3:16" s="343" customFormat="1" ht="15" customHeight="1">
      <c r="C2570" s="361"/>
      <c r="D2570" s="359"/>
      <c r="E2570" s="359"/>
      <c r="F2570" s="359"/>
      <c r="G2570" s="359"/>
      <c r="H2570" s="359"/>
      <c r="I2570" s="359"/>
      <c r="J2570" s="359"/>
      <c r="K2570" s="359"/>
      <c r="L2570" s="360"/>
      <c r="M2570" s="360"/>
      <c r="N2570" s="360"/>
      <c r="O2570" s="360"/>
      <c r="P2570" s="360"/>
    </row>
    <row r="2571" spans="3:16" s="343" customFormat="1" ht="15" customHeight="1">
      <c r="C2571" s="358" t="s">
        <v>887</v>
      </c>
      <c r="D2571" s="359"/>
      <c r="E2571" s="359"/>
      <c r="F2571" s="359"/>
      <c r="G2571" s="359"/>
      <c r="H2571" s="359"/>
      <c r="I2571" s="359"/>
      <c r="J2571" s="359"/>
      <c r="K2571" s="359"/>
      <c r="L2571" s="360"/>
      <c r="M2571" s="360"/>
      <c r="N2571" s="360"/>
      <c r="O2571" s="360"/>
      <c r="P2571" s="360"/>
    </row>
    <row r="2572" spans="3:16" s="343" customFormat="1" ht="15" customHeight="1">
      <c r="C2572" s="362" t="s">
        <v>888</v>
      </c>
      <c r="D2572" s="359">
        <f t="shared" ref="D2572:D2579" si="10">SUM(E2572:H2572)</f>
        <v>4530.915</v>
      </c>
      <c r="E2572" s="359">
        <v>3698.7150000000001</v>
      </c>
      <c r="F2572" s="359">
        <v>263.10000000000002</v>
      </c>
      <c r="G2572" s="359">
        <v>82.9</v>
      </c>
      <c r="H2572" s="359">
        <v>486.2</v>
      </c>
      <c r="I2572" s="359">
        <v>432.31599999999997</v>
      </c>
      <c r="J2572" s="359">
        <v>29.5</v>
      </c>
      <c r="K2572" s="359">
        <v>-77.616029999999995</v>
      </c>
      <c r="L2572" s="360"/>
      <c r="M2572" s="360"/>
      <c r="N2572" s="360"/>
      <c r="O2572" s="360"/>
      <c r="P2572" s="360"/>
    </row>
    <row r="2573" spans="3:16" s="343" customFormat="1" ht="15" customHeight="1">
      <c r="C2573" s="362" t="s">
        <v>889</v>
      </c>
      <c r="D2573" s="359">
        <f t="shared" si="10"/>
        <v>5469.9790000000003</v>
      </c>
      <c r="E2573" s="359">
        <v>4402.6790000000001</v>
      </c>
      <c r="F2573" s="359">
        <v>487</v>
      </c>
      <c r="G2573" s="359">
        <v>63.3</v>
      </c>
      <c r="H2573" s="359">
        <v>517</v>
      </c>
      <c r="I2573" s="359">
        <v>264.262</v>
      </c>
      <c r="J2573" s="359">
        <v>46</v>
      </c>
      <c r="K2573" s="359">
        <v>-38.706249999999997</v>
      </c>
      <c r="L2573" s="360"/>
      <c r="M2573" s="360"/>
      <c r="N2573" s="360"/>
      <c r="O2573" s="360"/>
      <c r="P2573" s="360"/>
    </row>
    <row r="2574" spans="3:16" s="343" customFormat="1" ht="15" customHeight="1">
      <c r="C2574" s="362" t="s">
        <v>890</v>
      </c>
      <c r="D2574" s="359">
        <f t="shared" si="10"/>
        <v>48332.166000000005</v>
      </c>
      <c r="E2574" s="359">
        <v>41524.133000000002</v>
      </c>
      <c r="F2574" s="359">
        <v>3878.1</v>
      </c>
      <c r="G2574" s="359">
        <v>372.8</v>
      </c>
      <c r="H2574" s="359">
        <v>2557.1329999999998</v>
      </c>
      <c r="I2574" s="359">
        <v>4573.8230000000003</v>
      </c>
      <c r="J2574" s="359">
        <v>274</v>
      </c>
      <c r="K2574" s="359">
        <v>-99.257249999999999</v>
      </c>
      <c r="L2574" s="360"/>
      <c r="M2574" s="360"/>
      <c r="N2574" s="360"/>
      <c r="O2574" s="360"/>
      <c r="P2574" s="360"/>
    </row>
    <row r="2575" spans="3:16" s="343" customFormat="1" ht="15" customHeight="1">
      <c r="C2575" s="362" t="s">
        <v>891</v>
      </c>
      <c r="D2575" s="359">
        <f t="shared" si="10"/>
        <v>23251.019999999997</v>
      </c>
      <c r="E2575" s="359">
        <v>19961.12</v>
      </c>
      <c r="F2575" s="359">
        <v>2006.5</v>
      </c>
      <c r="G2575" s="359">
        <v>119.6</v>
      </c>
      <c r="H2575" s="359">
        <v>1163.8</v>
      </c>
      <c r="I2575" s="359">
        <v>1034.3630000000001</v>
      </c>
      <c r="J2575" s="359">
        <v>95.6</v>
      </c>
      <c r="K2575" s="359">
        <v>-108.83411</v>
      </c>
      <c r="L2575" s="360"/>
      <c r="M2575" s="360"/>
      <c r="N2575" s="360"/>
      <c r="O2575" s="360"/>
      <c r="P2575" s="360"/>
    </row>
    <row r="2576" spans="3:16" s="343" customFormat="1" ht="15" customHeight="1">
      <c r="C2576" s="362" t="s">
        <v>892</v>
      </c>
      <c r="D2576" s="359">
        <f t="shared" si="10"/>
        <v>23160.48</v>
      </c>
      <c r="E2576" s="359">
        <v>19701.28</v>
      </c>
      <c r="F2576" s="359">
        <v>1975</v>
      </c>
      <c r="G2576" s="359">
        <v>169.5</v>
      </c>
      <c r="H2576" s="359">
        <v>1314.7</v>
      </c>
      <c r="I2576" s="359">
        <v>1439.979</v>
      </c>
      <c r="J2576" s="359">
        <v>102.6</v>
      </c>
      <c r="K2576" s="359">
        <v>-42.47</v>
      </c>
      <c r="L2576" s="360"/>
      <c r="M2576" s="360"/>
      <c r="N2576" s="360"/>
      <c r="O2576" s="360"/>
      <c r="P2576" s="360"/>
    </row>
    <row r="2577" spans="3:16" s="343" customFormat="1" ht="15" customHeight="1">
      <c r="C2577" s="362" t="s">
        <v>893</v>
      </c>
      <c r="D2577" s="359">
        <f t="shared" si="10"/>
        <v>29767.741000000002</v>
      </c>
      <c r="E2577" s="359">
        <v>24604.041000000001</v>
      </c>
      <c r="F2577" s="359">
        <v>2163.9</v>
      </c>
      <c r="G2577" s="359">
        <v>465.7</v>
      </c>
      <c r="H2577" s="359">
        <v>2534.1</v>
      </c>
      <c r="I2577" s="359">
        <v>2203.4430000000002</v>
      </c>
      <c r="J2577" s="359">
        <v>314.8</v>
      </c>
      <c r="K2577" s="359">
        <v>-335.25097</v>
      </c>
      <c r="L2577" s="360"/>
      <c r="M2577" s="360"/>
      <c r="N2577" s="360"/>
      <c r="O2577" s="360"/>
      <c r="P2577" s="360"/>
    </row>
    <row r="2578" spans="3:16" s="343" customFormat="1" ht="15" customHeight="1">
      <c r="C2578" s="362" t="s">
        <v>894</v>
      </c>
      <c r="D2578" s="359">
        <f t="shared" si="10"/>
        <v>8458.4589999999989</v>
      </c>
      <c r="E2578" s="359">
        <v>7067.0379999999996</v>
      </c>
      <c r="F2578" s="359">
        <v>933.4</v>
      </c>
      <c r="G2578" s="359">
        <v>126</v>
      </c>
      <c r="H2578" s="359">
        <v>332.02100000000002</v>
      </c>
      <c r="I2578" s="359">
        <v>1265.6759999999999</v>
      </c>
      <c r="J2578" s="359">
        <v>40.299999999999997</v>
      </c>
      <c r="K2578" s="359">
        <v>-29.29682</v>
      </c>
      <c r="L2578" s="360"/>
      <c r="M2578" s="360"/>
      <c r="N2578" s="360"/>
      <c r="O2578" s="360"/>
      <c r="P2578" s="360"/>
    </row>
    <row r="2579" spans="3:16" s="343" customFormat="1" ht="15" customHeight="1">
      <c r="C2579" s="362" t="s">
        <v>895</v>
      </c>
      <c r="D2579" s="359">
        <f t="shared" si="10"/>
        <v>10264.433999999999</v>
      </c>
      <c r="E2579" s="359">
        <v>8675.6790000000001</v>
      </c>
      <c r="F2579" s="359">
        <v>772.5</v>
      </c>
      <c r="G2579" s="359">
        <v>160.9</v>
      </c>
      <c r="H2579" s="359">
        <v>655.35500000000002</v>
      </c>
      <c r="I2579" s="359">
        <v>3969.64</v>
      </c>
      <c r="J2579" s="359">
        <v>17.2</v>
      </c>
      <c r="K2579" s="359">
        <v>-46.46996</v>
      </c>
      <c r="L2579" s="360"/>
      <c r="M2579" s="360"/>
      <c r="N2579" s="360"/>
      <c r="O2579" s="360"/>
      <c r="P2579" s="360"/>
    </row>
    <row r="2580" spans="3:16" s="343" customFormat="1" ht="15" customHeight="1">
      <c r="C2580" s="361"/>
      <c r="D2580" s="359"/>
      <c r="E2580" s="359"/>
      <c r="F2580" s="359"/>
      <c r="G2580" s="359"/>
      <c r="H2580" s="359"/>
      <c r="I2580" s="359"/>
      <c r="J2580" s="359"/>
      <c r="K2580" s="359"/>
      <c r="L2580" s="360"/>
      <c r="M2580" s="360"/>
      <c r="N2580" s="360"/>
      <c r="O2580" s="360"/>
      <c r="P2580" s="360"/>
    </row>
    <row r="2581" spans="3:16" s="343" customFormat="1" ht="15" customHeight="1">
      <c r="C2581" s="362" t="s">
        <v>896</v>
      </c>
      <c r="D2581" s="359"/>
      <c r="E2581" s="359"/>
      <c r="F2581" s="359"/>
      <c r="G2581" s="359"/>
      <c r="H2581" s="359"/>
      <c r="I2581" s="359"/>
      <c r="J2581" s="359"/>
      <c r="K2581" s="359"/>
      <c r="L2581" s="360"/>
      <c r="M2581" s="360"/>
      <c r="N2581" s="360"/>
      <c r="O2581" s="360"/>
      <c r="P2581" s="360"/>
    </row>
    <row r="2582" spans="3:16" s="343" customFormat="1" ht="15" customHeight="1">
      <c r="C2582" s="358" t="s">
        <v>897</v>
      </c>
      <c r="D2582" s="359">
        <f t="shared" ref="D2582:D2592" si="11">SUM(E2582:H2582)</f>
        <v>23987.936999999998</v>
      </c>
      <c r="E2582" s="359">
        <v>20105.037</v>
      </c>
      <c r="F2582" s="359">
        <v>1915.2</v>
      </c>
      <c r="G2582" s="359">
        <v>227.6</v>
      </c>
      <c r="H2582" s="359">
        <v>1740.1</v>
      </c>
      <c r="I2582" s="359">
        <v>3212.9360000000001</v>
      </c>
      <c r="J2582" s="359">
        <v>103.9</v>
      </c>
      <c r="K2582" s="359">
        <v>-140.21957999999998</v>
      </c>
      <c r="L2582" s="360"/>
      <c r="M2582" s="360"/>
      <c r="N2582" s="360"/>
      <c r="O2582" s="360"/>
      <c r="P2582" s="360"/>
    </row>
    <row r="2583" spans="3:16" s="343" customFormat="1" ht="15" customHeight="1">
      <c r="C2583" s="358" t="s">
        <v>898</v>
      </c>
      <c r="D2583" s="359">
        <f t="shared" si="11"/>
        <v>9729.92</v>
      </c>
      <c r="E2583" s="359">
        <v>7503.22</v>
      </c>
      <c r="F2583" s="359">
        <v>1257.3</v>
      </c>
      <c r="G2583" s="359">
        <v>56</v>
      </c>
      <c r="H2583" s="359">
        <v>913.4</v>
      </c>
      <c r="I2583" s="359">
        <v>475.03199999999998</v>
      </c>
      <c r="J2583" s="359">
        <v>53</v>
      </c>
      <c r="K2583" s="359">
        <v>-9.4473500000000001</v>
      </c>
      <c r="L2583" s="360"/>
      <c r="M2583" s="360"/>
      <c r="N2583" s="360"/>
      <c r="O2583" s="360"/>
      <c r="P2583" s="360"/>
    </row>
    <row r="2584" spans="3:16" s="343" customFormat="1" ht="15" customHeight="1">
      <c r="C2584" s="358" t="s">
        <v>899</v>
      </c>
      <c r="D2584" s="359">
        <f t="shared" si="11"/>
        <v>6207.8510000000006</v>
      </c>
      <c r="E2584" s="359">
        <v>4702.3509999999997</v>
      </c>
      <c r="F2584" s="359">
        <v>729.1</v>
      </c>
      <c r="G2584" s="359">
        <v>54.6</v>
      </c>
      <c r="H2584" s="359">
        <v>721.8</v>
      </c>
      <c r="I2584" s="359">
        <v>399.072</v>
      </c>
      <c r="J2584" s="359">
        <v>28.3</v>
      </c>
      <c r="K2584" s="359">
        <v>-34.794220000000003</v>
      </c>
      <c r="L2584" s="360"/>
      <c r="M2584" s="360"/>
      <c r="N2584" s="360"/>
      <c r="O2584" s="360"/>
      <c r="P2584" s="360"/>
    </row>
    <row r="2585" spans="3:16" s="343" customFormat="1" ht="15" customHeight="1">
      <c r="C2585" s="358" t="s">
        <v>900</v>
      </c>
      <c r="D2585" s="359">
        <f t="shared" si="11"/>
        <v>11169.829</v>
      </c>
      <c r="E2585" s="359">
        <v>9163.4089999999997</v>
      </c>
      <c r="F2585" s="359">
        <v>1185.9000000000001</v>
      </c>
      <c r="G2585" s="359">
        <v>47.4</v>
      </c>
      <c r="H2585" s="359">
        <v>773.12</v>
      </c>
      <c r="I2585" s="359">
        <v>605.04499999999996</v>
      </c>
      <c r="J2585" s="359">
        <v>72.599999999999994</v>
      </c>
      <c r="K2585" s="359">
        <v>-59.053490000000004</v>
      </c>
      <c r="L2585" s="360"/>
      <c r="M2585" s="360"/>
      <c r="N2585" s="360"/>
      <c r="O2585" s="360"/>
      <c r="P2585" s="360"/>
    </row>
    <row r="2586" spans="3:16" s="343" customFormat="1" ht="15" customHeight="1">
      <c r="C2586" s="358" t="s">
        <v>901</v>
      </c>
      <c r="D2586" s="359">
        <f t="shared" si="11"/>
        <v>8940.6599900000001</v>
      </c>
      <c r="E2586" s="359">
        <v>7088.66</v>
      </c>
      <c r="F2586" s="359">
        <v>879.2</v>
      </c>
      <c r="G2586" s="359">
        <v>92.7</v>
      </c>
      <c r="H2586" s="359">
        <v>880.09998999999993</v>
      </c>
      <c r="I2586" s="359">
        <v>791.76760000000002</v>
      </c>
      <c r="J2586" s="359">
        <v>104.6</v>
      </c>
      <c r="K2586" s="359">
        <v>-55.218269999999997</v>
      </c>
      <c r="L2586" s="360"/>
      <c r="M2586" s="360"/>
      <c r="N2586" s="360"/>
      <c r="O2586" s="360"/>
      <c r="P2586" s="360"/>
    </row>
    <row r="2587" spans="3:16" s="343" customFormat="1" ht="15" customHeight="1">
      <c r="C2587" s="358" t="s">
        <v>902</v>
      </c>
      <c r="D2587" s="359">
        <f t="shared" si="11"/>
        <v>4514.2150000000001</v>
      </c>
      <c r="E2587" s="359">
        <v>3105.5210000000002</v>
      </c>
      <c r="F2587" s="359">
        <v>528</v>
      </c>
      <c r="G2587" s="359">
        <v>69.3</v>
      </c>
      <c r="H2587" s="359">
        <v>811.39399999999989</v>
      </c>
      <c r="I2587" s="359">
        <v>2415.3389999999999</v>
      </c>
      <c r="J2587" s="359">
        <v>29.4</v>
      </c>
      <c r="K2587" s="359">
        <v>-56.641059999999996</v>
      </c>
      <c r="L2587" s="360"/>
      <c r="M2587" s="360"/>
      <c r="N2587" s="360"/>
      <c r="O2587" s="360"/>
      <c r="P2587" s="360"/>
    </row>
    <row r="2588" spans="3:16" s="343" customFormat="1" ht="15" customHeight="1">
      <c r="C2588" s="358" t="s">
        <v>903</v>
      </c>
      <c r="D2588" s="359">
        <f t="shared" si="11"/>
        <v>27778.409</v>
      </c>
      <c r="E2588" s="359">
        <v>24210.708999999999</v>
      </c>
      <c r="F2588" s="359">
        <v>2354.1999999999998</v>
      </c>
      <c r="G2588" s="359">
        <v>107.6</v>
      </c>
      <c r="H2588" s="359">
        <v>1105.9000000000001</v>
      </c>
      <c r="I2588" s="359">
        <v>1612.383</v>
      </c>
      <c r="J2588" s="359">
        <v>192.9</v>
      </c>
      <c r="K2588" s="359">
        <v>-486.97157999999996</v>
      </c>
      <c r="L2588" s="360"/>
      <c r="M2588" s="360"/>
      <c r="N2588" s="360"/>
      <c r="O2588" s="360"/>
      <c r="P2588" s="360"/>
    </row>
    <row r="2589" spans="3:16" s="343" customFormat="1" ht="15" customHeight="1">
      <c r="C2589" s="358" t="s">
        <v>904</v>
      </c>
      <c r="D2589" s="359">
        <f t="shared" si="11"/>
        <v>5259.19</v>
      </c>
      <c r="E2589" s="359">
        <v>4172.3900000000003</v>
      </c>
      <c r="F2589" s="359">
        <v>632.4</v>
      </c>
      <c r="G2589" s="359">
        <v>26.9</v>
      </c>
      <c r="H2589" s="359">
        <v>427.5</v>
      </c>
      <c r="I2589" s="359">
        <v>332.459</v>
      </c>
      <c r="J2589" s="359">
        <v>45.1</v>
      </c>
      <c r="K2589" s="359">
        <v>-6.8787399999999996</v>
      </c>
      <c r="L2589" s="360"/>
      <c r="M2589" s="360"/>
      <c r="N2589" s="360"/>
      <c r="O2589" s="360"/>
      <c r="P2589" s="360"/>
    </row>
    <row r="2590" spans="3:16" s="343" customFormat="1" ht="15" customHeight="1">
      <c r="C2590" s="358" t="s">
        <v>905</v>
      </c>
      <c r="D2590" s="359">
        <f t="shared" si="11"/>
        <v>53628.396999999997</v>
      </c>
      <c r="E2590" s="359">
        <v>46938.197999999997</v>
      </c>
      <c r="F2590" s="359">
        <v>4443.7</v>
      </c>
      <c r="G2590" s="359">
        <v>124.9</v>
      </c>
      <c r="H2590" s="359">
        <v>2121.5990000000002</v>
      </c>
      <c r="I2590" s="359">
        <v>6051.1909999999998</v>
      </c>
      <c r="J2590" s="359">
        <v>322.10000000000002</v>
      </c>
      <c r="K2590" s="359">
        <v>-337.80465999999996</v>
      </c>
      <c r="L2590" s="360"/>
      <c r="M2590" s="360"/>
      <c r="N2590" s="360"/>
      <c r="O2590" s="360"/>
      <c r="P2590" s="360"/>
    </row>
    <row r="2591" spans="3:16" s="343" customFormat="1" ht="15" customHeight="1">
      <c r="C2591" s="358" t="s">
        <v>906</v>
      </c>
      <c r="D2591" s="359">
        <f t="shared" si="11"/>
        <v>3754.76</v>
      </c>
      <c r="E2591" s="359">
        <v>2552.56</v>
      </c>
      <c r="F2591" s="359">
        <v>516.4</v>
      </c>
      <c r="G2591" s="359">
        <v>36.5</v>
      </c>
      <c r="H2591" s="359">
        <v>649.29999999999995</v>
      </c>
      <c r="I2591" s="359">
        <v>368.58699999999999</v>
      </c>
      <c r="J2591" s="359">
        <v>25.3</v>
      </c>
      <c r="K2591" s="359">
        <v>-50.962679999999999</v>
      </c>
      <c r="L2591" s="360"/>
      <c r="M2591" s="360"/>
      <c r="N2591" s="360"/>
      <c r="O2591" s="360"/>
      <c r="P2591" s="360"/>
    </row>
    <row r="2592" spans="3:16" s="343" customFormat="1" ht="15" customHeight="1">
      <c r="C2592" s="358" t="s">
        <v>907</v>
      </c>
      <c r="D2592" s="359">
        <f t="shared" si="11"/>
        <v>4618.5239999999994</v>
      </c>
      <c r="E2592" s="359">
        <v>3381.6239999999998</v>
      </c>
      <c r="F2592" s="359">
        <v>729.9</v>
      </c>
      <c r="G2592" s="359">
        <v>44.8</v>
      </c>
      <c r="H2592" s="359">
        <v>462.2</v>
      </c>
      <c r="I2592" s="359">
        <v>779.67200000000003</v>
      </c>
      <c r="J2592" s="359">
        <v>0</v>
      </c>
      <c r="K2592" s="359">
        <v>-50.100290000000001</v>
      </c>
      <c r="L2592" s="360"/>
      <c r="M2592" s="360"/>
      <c r="N2592" s="360"/>
      <c r="O2592" s="360"/>
      <c r="P2592" s="360"/>
    </row>
    <row r="2593" spans="3:16" s="343" customFormat="1" ht="15" customHeight="1">
      <c r="C2593" s="361"/>
      <c r="D2593" s="359"/>
      <c r="E2593" s="359"/>
      <c r="F2593" s="359"/>
      <c r="G2593" s="359"/>
      <c r="H2593" s="359"/>
      <c r="I2593" s="359"/>
      <c r="J2593" s="359"/>
      <c r="K2593" s="359"/>
      <c r="L2593" s="360"/>
      <c r="M2593" s="360"/>
      <c r="N2593" s="360"/>
      <c r="O2593" s="360"/>
      <c r="P2593" s="360"/>
    </row>
    <row r="2594" spans="3:16" s="343" customFormat="1" ht="15" customHeight="1">
      <c r="C2594" s="358" t="s">
        <v>908</v>
      </c>
      <c r="D2594" s="359"/>
      <c r="E2594" s="359"/>
      <c r="F2594" s="359"/>
      <c r="G2594" s="359"/>
      <c r="H2594" s="359"/>
      <c r="I2594" s="359"/>
      <c r="J2594" s="359"/>
      <c r="K2594" s="359"/>
      <c r="L2594" s="360"/>
      <c r="M2594" s="360"/>
      <c r="N2594" s="360"/>
      <c r="O2594" s="360"/>
      <c r="P2594" s="360"/>
    </row>
    <row r="2595" spans="3:16" s="343" customFormat="1" ht="15" customHeight="1">
      <c r="C2595" s="358" t="s">
        <v>909</v>
      </c>
      <c r="D2595" s="359">
        <f t="shared" ref="D2595:D2606" si="12">SUM(E2595:H2595)</f>
        <v>8943.8509999999987</v>
      </c>
      <c r="E2595" s="359">
        <v>7662.0510000000004</v>
      </c>
      <c r="F2595" s="359">
        <v>597.1</v>
      </c>
      <c r="G2595" s="359">
        <v>102.9</v>
      </c>
      <c r="H2595" s="359">
        <v>581.79999999999995</v>
      </c>
      <c r="I2595" s="359">
        <v>286.73700000000002</v>
      </c>
      <c r="J2595" s="359">
        <v>36.299999999999997</v>
      </c>
      <c r="K2595" s="359">
        <v>-48.634</v>
      </c>
      <c r="L2595" s="360"/>
      <c r="M2595" s="360"/>
      <c r="N2595" s="360"/>
      <c r="O2595" s="360"/>
      <c r="P2595" s="360"/>
    </row>
    <row r="2596" spans="3:16" s="343" customFormat="1" ht="15" customHeight="1">
      <c r="C2596" s="358" t="s">
        <v>910</v>
      </c>
      <c r="D2596" s="359">
        <f t="shared" si="12"/>
        <v>8382.6570000000011</v>
      </c>
      <c r="E2596" s="359">
        <v>6737.9570000000003</v>
      </c>
      <c r="F2596" s="359">
        <v>944.7</v>
      </c>
      <c r="G2596" s="359">
        <v>40.299999999999997</v>
      </c>
      <c r="H2596" s="359">
        <v>659.7</v>
      </c>
      <c r="I2596" s="359">
        <v>2491.4459999999999</v>
      </c>
      <c r="J2596" s="359">
        <v>24</v>
      </c>
      <c r="K2596" s="359">
        <v>-81.090369999999993</v>
      </c>
      <c r="L2596" s="360"/>
      <c r="M2596" s="360"/>
      <c r="N2596" s="360"/>
      <c r="O2596" s="360"/>
      <c r="P2596" s="360"/>
    </row>
    <row r="2597" spans="3:16" s="343" customFormat="1" ht="15" customHeight="1">
      <c r="C2597" s="358" t="s">
        <v>911</v>
      </c>
      <c r="D2597" s="359">
        <f t="shared" si="12"/>
        <v>9652.983000000002</v>
      </c>
      <c r="E2597" s="359">
        <v>7774.7830000000004</v>
      </c>
      <c r="F2597" s="359">
        <v>1032.9000000000001</v>
      </c>
      <c r="G2597" s="359">
        <v>101.2</v>
      </c>
      <c r="H2597" s="359">
        <v>744.1</v>
      </c>
      <c r="I2597" s="359">
        <v>370.91899999999998</v>
      </c>
      <c r="J2597" s="359">
        <v>48.2</v>
      </c>
      <c r="K2597" s="359">
        <v>-9.7557399999999994</v>
      </c>
      <c r="L2597" s="360"/>
      <c r="M2597" s="360"/>
      <c r="N2597" s="360"/>
      <c r="O2597" s="360"/>
      <c r="P2597" s="360"/>
    </row>
    <row r="2598" spans="3:16" s="343" customFormat="1" ht="15" customHeight="1">
      <c r="C2598" s="358" t="s">
        <v>912</v>
      </c>
      <c r="D2598" s="359">
        <f t="shared" si="12"/>
        <v>40787.834000000003</v>
      </c>
      <c r="E2598" s="359">
        <v>36573.834000000003</v>
      </c>
      <c r="F2598" s="359">
        <v>2492.5</v>
      </c>
      <c r="G2598" s="359">
        <v>101</v>
      </c>
      <c r="H2598" s="359">
        <v>1620.5000000000002</v>
      </c>
      <c r="I2598" s="359">
        <v>2482.9319999999998</v>
      </c>
      <c r="J2598" s="359">
        <v>119.2</v>
      </c>
      <c r="K2598" s="359">
        <v>-401.46703000000002</v>
      </c>
      <c r="L2598" s="360"/>
      <c r="M2598" s="360"/>
      <c r="N2598" s="360"/>
      <c r="O2598" s="360"/>
      <c r="P2598" s="360"/>
    </row>
    <row r="2599" spans="3:16" s="343" customFormat="1" ht="15" customHeight="1">
      <c r="C2599" s="358" t="s">
        <v>913</v>
      </c>
      <c r="D2599" s="359">
        <f t="shared" si="12"/>
        <v>7338.0445600000003</v>
      </c>
      <c r="E2599" s="359">
        <v>5795.9449999999997</v>
      </c>
      <c r="F2599" s="359">
        <v>748.3</v>
      </c>
      <c r="G2599" s="359">
        <v>87.8</v>
      </c>
      <c r="H2599" s="359">
        <v>705.99955999999997</v>
      </c>
      <c r="I2599" s="359">
        <v>335.42529999999999</v>
      </c>
      <c r="J2599" s="359">
        <v>15.7</v>
      </c>
      <c r="K2599" s="359">
        <v>-49.955419999999997</v>
      </c>
      <c r="L2599" s="360"/>
      <c r="M2599" s="360"/>
      <c r="N2599" s="360"/>
      <c r="O2599" s="360"/>
      <c r="P2599" s="360"/>
    </row>
    <row r="2600" spans="3:16" s="343" customFormat="1" ht="15" customHeight="1">
      <c r="C2600" s="358" t="s">
        <v>914</v>
      </c>
      <c r="D2600" s="359">
        <f t="shared" si="12"/>
        <v>105108.26900000001</v>
      </c>
      <c r="E2600" s="359">
        <v>93627.069000000003</v>
      </c>
      <c r="F2600" s="359">
        <v>7708.1</v>
      </c>
      <c r="G2600" s="359">
        <v>256.5</v>
      </c>
      <c r="H2600" s="359">
        <v>3516.6</v>
      </c>
      <c r="I2600" s="359">
        <v>7305.38562</v>
      </c>
      <c r="J2600" s="359">
        <v>451.9</v>
      </c>
      <c r="K2600" s="359">
        <v>-8.9983299999999993</v>
      </c>
      <c r="L2600" s="360"/>
      <c r="M2600" s="360"/>
      <c r="N2600" s="360"/>
      <c r="O2600" s="360"/>
      <c r="P2600" s="360"/>
    </row>
    <row r="2601" spans="3:16" s="343" customFormat="1" ht="15" customHeight="1">
      <c r="C2601" s="358" t="s">
        <v>915</v>
      </c>
      <c r="D2601" s="359">
        <f t="shared" si="12"/>
        <v>21089.073999999997</v>
      </c>
      <c r="E2601" s="359">
        <v>17839.473999999998</v>
      </c>
      <c r="F2601" s="359">
        <v>2096.6</v>
      </c>
      <c r="G2601" s="359">
        <v>103.7</v>
      </c>
      <c r="H2601" s="359">
        <v>1049.3</v>
      </c>
      <c r="I2601" s="359">
        <v>1084.98</v>
      </c>
      <c r="J2601" s="359">
        <v>228.6</v>
      </c>
      <c r="K2601" s="359">
        <v>-134.57197999999997</v>
      </c>
      <c r="L2601" s="360"/>
      <c r="M2601" s="360"/>
      <c r="N2601" s="360"/>
      <c r="O2601" s="360"/>
      <c r="P2601" s="360"/>
    </row>
    <row r="2602" spans="3:16" s="343" customFormat="1" ht="15" customHeight="1">
      <c r="C2602" s="358" t="s">
        <v>916</v>
      </c>
      <c r="D2602" s="359">
        <f t="shared" si="12"/>
        <v>17540.060999999998</v>
      </c>
      <c r="E2602" s="359">
        <v>15726.661</v>
      </c>
      <c r="F2602" s="359">
        <v>1140.5999999999999</v>
      </c>
      <c r="G2602" s="359">
        <v>83.3</v>
      </c>
      <c r="H2602" s="359">
        <v>589.5</v>
      </c>
      <c r="I2602" s="359">
        <v>1127.55655</v>
      </c>
      <c r="J2602" s="359">
        <v>202.2</v>
      </c>
      <c r="K2602" s="359">
        <v>-29.088570000000001</v>
      </c>
      <c r="L2602" s="360"/>
      <c r="M2602" s="360"/>
      <c r="N2602" s="360"/>
      <c r="O2602" s="360"/>
      <c r="P2602" s="360"/>
    </row>
    <row r="2603" spans="3:16" s="343" customFormat="1" ht="15" customHeight="1">
      <c r="C2603" s="358" t="s">
        <v>917</v>
      </c>
      <c r="D2603" s="359">
        <f t="shared" si="12"/>
        <v>17659.285</v>
      </c>
      <c r="E2603" s="359">
        <v>14870.584999999999</v>
      </c>
      <c r="F2603" s="359">
        <v>1839.4</v>
      </c>
      <c r="G2603" s="359">
        <v>177</v>
      </c>
      <c r="H2603" s="359">
        <v>772.3</v>
      </c>
      <c r="I2603" s="359">
        <v>616.82000000000005</v>
      </c>
      <c r="J2603" s="359">
        <v>78.900000000000006</v>
      </c>
      <c r="K2603" s="359">
        <v>-84.44</v>
      </c>
      <c r="L2603" s="360"/>
      <c r="M2603" s="360"/>
      <c r="N2603" s="360"/>
      <c r="O2603" s="360"/>
      <c r="P2603" s="360"/>
    </row>
    <row r="2604" spans="3:16" s="343" customFormat="1" ht="15" customHeight="1">
      <c r="C2604" s="358" t="s">
        <v>918</v>
      </c>
      <c r="D2604" s="359">
        <f t="shared" si="12"/>
        <v>24890.9349</v>
      </c>
      <c r="E2604" s="359">
        <v>20905.334999999999</v>
      </c>
      <c r="F2604" s="359">
        <v>2498.9</v>
      </c>
      <c r="G2604" s="359">
        <v>146.69999999999999</v>
      </c>
      <c r="H2604" s="359">
        <v>1339.9998999999998</v>
      </c>
      <c r="I2604" s="359">
        <v>787.89387999999997</v>
      </c>
      <c r="J2604" s="359">
        <v>64.900000000000006</v>
      </c>
      <c r="K2604" s="359">
        <v>-52.549529999999997</v>
      </c>
      <c r="L2604" s="360"/>
      <c r="M2604" s="360"/>
      <c r="N2604" s="360"/>
      <c r="O2604" s="360"/>
      <c r="P2604" s="360"/>
    </row>
    <row r="2605" spans="3:16" s="343" customFormat="1" ht="15" customHeight="1">
      <c r="C2605" s="358" t="s">
        <v>919</v>
      </c>
      <c r="D2605" s="359">
        <f t="shared" si="12"/>
        <v>5696.737000000001</v>
      </c>
      <c r="E2605" s="359">
        <v>4682.3370000000004</v>
      </c>
      <c r="F2605" s="359">
        <v>530.1</v>
      </c>
      <c r="G2605" s="359">
        <v>27.8</v>
      </c>
      <c r="H2605" s="359">
        <v>456.5</v>
      </c>
      <c r="I2605" s="359">
        <v>411.733</v>
      </c>
      <c r="J2605" s="359">
        <v>83.6</v>
      </c>
      <c r="K2605" s="359">
        <v>-88.846040000000002</v>
      </c>
      <c r="L2605" s="360"/>
      <c r="M2605" s="360"/>
      <c r="N2605" s="360"/>
      <c r="O2605" s="360"/>
      <c r="P2605" s="360"/>
    </row>
    <row r="2606" spans="3:16" s="343" customFormat="1" ht="15" customHeight="1">
      <c r="C2606" s="358" t="s">
        <v>920</v>
      </c>
      <c r="D2606" s="359">
        <f t="shared" si="12"/>
        <v>6554.5880000000006</v>
      </c>
      <c r="E2606" s="359">
        <v>5409.9880000000003</v>
      </c>
      <c r="F2606" s="359">
        <v>639.5</v>
      </c>
      <c r="G2606" s="359">
        <v>72.599999999999994</v>
      </c>
      <c r="H2606" s="359">
        <v>432.5</v>
      </c>
      <c r="I2606" s="359">
        <v>237.09299999999999</v>
      </c>
      <c r="J2606" s="359">
        <v>15.3</v>
      </c>
      <c r="K2606" s="359">
        <v>-82.59648</v>
      </c>
      <c r="L2606" s="360"/>
      <c r="M2606" s="360"/>
      <c r="N2606" s="360"/>
      <c r="O2606" s="360"/>
      <c r="P2606" s="360"/>
    </row>
    <row r="2607" spans="3:16" s="343" customFormat="1" ht="15" customHeight="1">
      <c r="C2607" s="361"/>
      <c r="D2607" s="359"/>
      <c r="E2607" s="359"/>
      <c r="F2607" s="359"/>
      <c r="G2607" s="359"/>
      <c r="H2607" s="359"/>
      <c r="I2607" s="359"/>
      <c r="J2607" s="359"/>
      <c r="K2607" s="359"/>
      <c r="L2607" s="360"/>
      <c r="M2607" s="360"/>
      <c r="N2607" s="360"/>
      <c r="O2607" s="360"/>
      <c r="P2607" s="360"/>
    </row>
    <row r="2608" spans="3:16" s="343" customFormat="1" ht="15" customHeight="1">
      <c r="C2608" s="358" t="s">
        <v>921</v>
      </c>
      <c r="D2608" s="359"/>
      <c r="E2608" s="359"/>
      <c r="F2608" s="359"/>
      <c r="G2608" s="359"/>
      <c r="H2608" s="359"/>
      <c r="I2608" s="359"/>
      <c r="J2608" s="359"/>
      <c r="K2608" s="359"/>
      <c r="L2608" s="360"/>
      <c r="M2608" s="360"/>
      <c r="N2608" s="360"/>
      <c r="O2608" s="360"/>
      <c r="P2608" s="360"/>
    </row>
    <row r="2609" spans="3:16" s="343" customFormat="1" ht="15" customHeight="1">
      <c r="C2609" s="358" t="s">
        <v>922</v>
      </c>
      <c r="D2609" s="359">
        <f t="shared" ref="D2609:D2614" si="13">SUM(E2609:H2609)</f>
        <v>9778.0079999999998</v>
      </c>
      <c r="E2609" s="359">
        <v>6508.6080000000002</v>
      </c>
      <c r="F2609" s="359">
        <v>977.7</v>
      </c>
      <c r="G2609" s="359">
        <v>366.2</v>
      </c>
      <c r="H2609" s="359">
        <v>1925.5</v>
      </c>
      <c r="I2609" s="359">
        <v>714.81399999999996</v>
      </c>
      <c r="J2609" s="359">
        <v>55.9</v>
      </c>
      <c r="K2609" s="359">
        <v>-90.320999999999998</v>
      </c>
      <c r="L2609" s="360"/>
      <c r="M2609" s="360"/>
      <c r="N2609" s="360"/>
      <c r="O2609" s="360"/>
      <c r="P2609" s="360"/>
    </row>
    <row r="2610" spans="3:16" s="343" customFormat="1" ht="15" customHeight="1">
      <c r="C2610" s="358" t="s">
        <v>923</v>
      </c>
      <c r="D2610" s="359">
        <f t="shared" si="13"/>
        <v>3795.1269999999995</v>
      </c>
      <c r="E2610" s="359">
        <v>2447.127</v>
      </c>
      <c r="F2610" s="359">
        <v>505</v>
      </c>
      <c r="G2610" s="359">
        <v>113.7</v>
      </c>
      <c r="H2610" s="359">
        <v>729.3</v>
      </c>
      <c r="I2610" s="359">
        <v>687.75774999999999</v>
      </c>
      <c r="J2610" s="359">
        <v>24.8</v>
      </c>
      <c r="K2610" s="359">
        <v>-18.02872</v>
      </c>
      <c r="L2610" s="360"/>
      <c r="M2610" s="360"/>
      <c r="N2610" s="360"/>
      <c r="O2610" s="360"/>
      <c r="P2610" s="360"/>
    </row>
    <row r="2611" spans="3:16" s="343" customFormat="1" ht="15" customHeight="1">
      <c r="C2611" s="358" t="s">
        <v>924</v>
      </c>
      <c r="D2611" s="359">
        <f t="shared" si="13"/>
        <v>3926.5830000000001</v>
      </c>
      <c r="E2611" s="359">
        <v>2373.0830000000001</v>
      </c>
      <c r="F2611" s="359">
        <v>289.89999999999998</v>
      </c>
      <c r="G2611" s="359">
        <v>277.60000000000002</v>
      </c>
      <c r="H2611" s="359">
        <v>986</v>
      </c>
      <c r="I2611" s="359">
        <v>278.101</v>
      </c>
      <c r="J2611" s="359">
        <v>21.9</v>
      </c>
      <c r="K2611" s="359">
        <v>-66.323309999999992</v>
      </c>
      <c r="L2611" s="360"/>
      <c r="M2611" s="360"/>
      <c r="N2611" s="360"/>
      <c r="O2611" s="360"/>
      <c r="P2611" s="360"/>
    </row>
    <row r="2612" spans="3:16" s="343" customFormat="1" ht="15" customHeight="1">
      <c r="C2612" s="358" t="s">
        <v>925</v>
      </c>
      <c r="D2612" s="359">
        <f t="shared" si="13"/>
        <v>81081.574999999983</v>
      </c>
      <c r="E2612" s="359">
        <v>72466.275999999998</v>
      </c>
      <c r="F2612" s="359">
        <v>5508.9</v>
      </c>
      <c r="G2612" s="359">
        <v>276.2</v>
      </c>
      <c r="H2612" s="359">
        <v>2830.1990000000001</v>
      </c>
      <c r="I2612" s="359">
        <v>11844.880999999999</v>
      </c>
      <c r="J2612" s="359">
        <v>361.8</v>
      </c>
      <c r="K2612" s="359">
        <v>-946.72478999999998</v>
      </c>
      <c r="L2612" s="360"/>
      <c r="M2612" s="360"/>
      <c r="N2612" s="360"/>
      <c r="O2612" s="360"/>
      <c r="P2612" s="360"/>
    </row>
    <row r="2613" spans="3:16" s="343" customFormat="1" ht="15" customHeight="1">
      <c r="C2613" s="358" t="s">
        <v>926</v>
      </c>
      <c r="D2613" s="359">
        <f t="shared" si="13"/>
        <v>20630.362999999998</v>
      </c>
      <c r="E2613" s="359">
        <v>16566.463</v>
      </c>
      <c r="F2613" s="359">
        <v>1748.8</v>
      </c>
      <c r="G2613" s="359">
        <v>246.8</v>
      </c>
      <c r="H2613" s="359">
        <v>2068.3000000000002</v>
      </c>
      <c r="I2613" s="359">
        <v>1479.0619999999999</v>
      </c>
      <c r="J2613" s="359">
        <v>63.7</v>
      </c>
      <c r="K2613" s="359">
        <v>-114.22810999999999</v>
      </c>
      <c r="L2613" s="360"/>
      <c r="M2613" s="360"/>
      <c r="N2613" s="360"/>
      <c r="O2613" s="360"/>
      <c r="P2613" s="360"/>
    </row>
    <row r="2614" spans="3:16" s="343" customFormat="1" ht="15" customHeight="1">
      <c r="C2614" s="358" t="s">
        <v>927</v>
      </c>
      <c r="D2614" s="359">
        <f t="shared" si="13"/>
        <v>8611.8240000000005</v>
      </c>
      <c r="E2614" s="359">
        <v>5057.924</v>
      </c>
      <c r="F2614" s="359">
        <v>724.1</v>
      </c>
      <c r="G2614" s="359">
        <v>368</v>
      </c>
      <c r="H2614" s="359">
        <v>2461.8000000000002</v>
      </c>
      <c r="I2614" s="359">
        <v>1166.1980000000001</v>
      </c>
      <c r="J2614" s="359">
        <v>85.5</v>
      </c>
      <c r="K2614" s="359">
        <v>-85.282899999999998</v>
      </c>
      <c r="L2614" s="360"/>
      <c r="M2614" s="360"/>
      <c r="N2614" s="360"/>
      <c r="O2614" s="360"/>
      <c r="P2614" s="360"/>
    </row>
    <row r="2615" spans="3:16" s="343" customFormat="1" ht="15" customHeight="1">
      <c r="C2615" s="361"/>
      <c r="D2615" s="359"/>
      <c r="E2615" s="359"/>
      <c r="F2615" s="359"/>
      <c r="G2615" s="359"/>
      <c r="H2615" s="359"/>
      <c r="I2615" s="359"/>
      <c r="J2615" s="359"/>
      <c r="K2615" s="359"/>
      <c r="L2615" s="360"/>
      <c r="M2615" s="360"/>
      <c r="N2615" s="360"/>
      <c r="O2615" s="360"/>
      <c r="P2615" s="360"/>
    </row>
    <row r="2616" spans="3:16" s="343" customFormat="1" ht="15" customHeight="1">
      <c r="C2616" s="358" t="s">
        <v>928</v>
      </c>
      <c r="D2616" s="359"/>
      <c r="E2616" s="359"/>
      <c r="F2616" s="359"/>
      <c r="G2616" s="359"/>
      <c r="H2616" s="359"/>
      <c r="I2616" s="359"/>
      <c r="J2616" s="359"/>
      <c r="K2616" s="359"/>
      <c r="L2616" s="360"/>
      <c r="M2616" s="360"/>
      <c r="N2616" s="360"/>
      <c r="O2616" s="360"/>
      <c r="P2616" s="360"/>
    </row>
    <row r="2617" spans="3:16" s="343" customFormat="1" ht="15" customHeight="1">
      <c r="C2617" s="358" t="s">
        <v>929</v>
      </c>
      <c r="D2617" s="359">
        <f t="shared" ref="D2617:D2627" si="14">SUM(E2617:H2617)</f>
        <v>7777.2350000000006</v>
      </c>
      <c r="E2617" s="359">
        <v>6311.2089999999998</v>
      </c>
      <c r="F2617" s="359">
        <v>915.6</v>
      </c>
      <c r="G2617" s="359">
        <v>79.099999999999994</v>
      </c>
      <c r="H2617" s="359">
        <v>471.32600000000002</v>
      </c>
      <c r="I2617" s="359">
        <v>1247.8389999999999</v>
      </c>
      <c r="J2617" s="359">
        <v>63.7</v>
      </c>
      <c r="K2617" s="359">
        <v>-68.637550000000005</v>
      </c>
      <c r="L2617" s="360"/>
      <c r="M2617" s="360"/>
      <c r="N2617" s="360"/>
      <c r="O2617" s="360"/>
      <c r="P2617" s="360"/>
    </row>
    <row r="2618" spans="3:16" s="343" customFormat="1" ht="15" customHeight="1">
      <c r="C2618" s="358" t="s">
        <v>930</v>
      </c>
      <c r="D2618" s="359">
        <f t="shared" si="14"/>
        <v>11813.850999999999</v>
      </c>
      <c r="E2618" s="359">
        <v>9291.8510000000006</v>
      </c>
      <c r="F2618" s="359">
        <v>1403.4</v>
      </c>
      <c r="G2618" s="359">
        <v>86.3</v>
      </c>
      <c r="H2618" s="359">
        <v>1032.3</v>
      </c>
      <c r="I2618" s="359">
        <v>2131.79</v>
      </c>
      <c r="J2618" s="359">
        <v>76.400000000000006</v>
      </c>
      <c r="K2618" s="359">
        <v>-72.413010000000014</v>
      </c>
      <c r="L2618" s="360"/>
      <c r="M2618" s="360"/>
      <c r="N2618" s="360"/>
      <c r="O2618" s="360"/>
      <c r="P2618" s="360"/>
    </row>
    <row r="2619" spans="3:16" s="343" customFormat="1" ht="15" customHeight="1">
      <c r="C2619" s="358" t="s">
        <v>931</v>
      </c>
      <c r="D2619" s="359">
        <f t="shared" si="14"/>
        <v>16525.427</v>
      </c>
      <c r="E2619" s="359">
        <v>13651.359</v>
      </c>
      <c r="F2619" s="359">
        <v>2360.8000000000002</v>
      </c>
      <c r="G2619" s="359">
        <v>148.5</v>
      </c>
      <c r="H2619" s="359">
        <v>364.76799999999997</v>
      </c>
      <c r="I2619" s="359">
        <v>2326.183</v>
      </c>
      <c r="J2619" s="359">
        <v>100.8</v>
      </c>
      <c r="K2619" s="359">
        <v>-172.03217999999998</v>
      </c>
      <c r="L2619" s="360"/>
      <c r="M2619" s="360"/>
      <c r="N2619" s="360"/>
      <c r="O2619" s="360"/>
      <c r="P2619" s="360"/>
    </row>
    <row r="2620" spans="3:16" s="343" customFormat="1" ht="15" customHeight="1">
      <c r="C2620" s="358" t="s">
        <v>932</v>
      </c>
      <c r="D2620" s="359">
        <f t="shared" si="14"/>
        <v>13591.228999999999</v>
      </c>
      <c r="E2620" s="359">
        <v>11147.429</v>
      </c>
      <c r="F2620" s="359">
        <v>1501.7</v>
      </c>
      <c r="G2620" s="359">
        <v>93.8</v>
      </c>
      <c r="H2620" s="359">
        <v>848.3</v>
      </c>
      <c r="I2620" s="359">
        <v>611.92200000000003</v>
      </c>
      <c r="J2620" s="359">
        <v>70.099999999999994</v>
      </c>
      <c r="K2620" s="359">
        <v>-104.90697000000002</v>
      </c>
      <c r="L2620" s="360"/>
      <c r="M2620" s="360"/>
      <c r="N2620" s="360"/>
      <c r="O2620" s="360"/>
      <c r="P2620" s="360"/>
    </row>
    <row r="2621" spans="3:16" s="343" customFormat="1" ht="15" customHeight="1">
      <c r="C2621" s="358" t="s">
        <v>933</v>
      </c>
      <c r="D2621" s="359">
        <f t="shared" si="14"/>
        <v>6367.1059999999998</v>
      </c>
      <c r="E2621" s="359">
        <v>5002.3059999999996</v>
      </c>
      <c r="F2621" s="359">
        <v>817.8</v>
      </c>
      <c r="G2621" s="359">
        <v>45.7</v>
      </c>
      <c r="H2621" s="359">
        <v>501.3</v>
      </c>
      <c r="I2621" s="359">
        <v>390.43799999999999</v>
      </c>
      <c r="J2621" s="359">
        <v>87.2</v>
      </c>
      <c r="K2621" s="359">
        <v>-9.4144299999999994</v>
      </c>
      <c r="L2621" s="360"/>
      <c r="M2621" s="360"/>
      <c r="N2621" s="360"/>
      <c r="O2621" s="360"/>
      <c r="P2621" s="360"/>
    </row>
    <row r="2622" spans="3:16" s="343" customFormat="1" ht="15" customHeight="1">
      <c r="C2622" s="358" t="s">
        <v>934</v>
      </c>
      <c r="D2622" s="359">
        <f t="shared" si="14"/>
        <v>18286.445</v>
      </c>
      <c r="E2622" s="359">
        <v>15422.945</v>
      </c>
      <c r="F2622" s="359">
        <v>2029.6</v>
      </c>
      <c r="G2622" s="359">
        <v>61.9</v>
      </c>
      <c r="H2622" s="359">
        <v>772</v>
      </c>
      <c r="I2622" s="359">
        <v>1523.3679999999999</v>
      </c>
      <c r="J2622" s="359">
        <v>193.9</v>
      </c>
      <c r="K2622" s="359">
        <v>-3.70458</v>
      </c>
      <c r="L2622" s="360"/>
      <c r="M2622" s="360"/>
      <c r="N2622" s="360"/>
      <c r="O2622" s="360"/>
      <c r="P2622" s="360"/>
    </row>
    <row r="2623" spans="3:16" s="343" customFormat="1" ht="15" customHeight="1">
      <c r="C2623" s="358" t="s">
        <v>935</v>
      </c>
      <c r="D2623" s="359">
        <f t="shared" si="14"/>
        <v>8678.4169999999995</v>
      </c>
      <c r="E2623" s="359">
        <v>6814.9589999999998</v>
      </c>
      <c r="F2623" s="359">
        <v>976.4</v>
      </c>
      <c r="G2623" s="359">
        <v>64.8</v>
      </c>
      <c r="H2623" s="359">
        <v>822.25799999999992</v>
      </c>
      <c r="I2623" s="359">
        <v>983.12800000000004</v>
      </c>
      <c r="J2623" s="359">
        <v>65.5</v>
      </c>
      <c r="K2623" s="359">
        <v>-43.173880000000004</v>
      </c>
      <c r="L2623" s="360"/>
      <c r="M2623" s="360"/>
      <c r="N2623" s="360"/>
      <c r="O2623" s="360"/>
      <c r="P2623" s="360"/>
    </row>
    <row r="2624" spans="3:16" s="343" customFormat="1" ht="15" customHeight="1">
      <c r="C2624" s="358" t="s">
        <v>936</v>
      </c>
      <c r="D2624" s="359">
        <f t="shared" si="14"/>
        <v>114342.64459000001</v>
      </c>
      <c r="E2624" s="359">
        <v>106745.349</v>
      </c>
      <c r="F2624" s="359">
        <v>4108.8</v>
      </c>
      <c r="G2624" s="359">
        <v>301.3</v>
      </c>
      <c r="H2624" s="359">
        <v>3187.1955899999998</v>
      </c>
      <c r="I2624" s="359">
        <v>11657.23251</v>
      </c>
      <c r="J2624" s="359">
        <v>454.3</v>
      </c>
      <c r="K2624" s="359">
        <v>-489.90401000000003</v>
      </c>
      <c r="L2624" s="360"/>
      <c r="M2624" s="360"/>
      <c r="N2624" s="360"/>
      <c r="O2624" s="360"/>
      <c r="P2624" s="360"/>
    </row>
    <row r="2625" spans="3:16" s="343" customFormat="1" ht="15" customHeight="1">
      <c r="C2625" s="358" t="s">
        <v>937</v>
      </c>
      <c r="D2625" s="359">
        <f t="shared" si="14"/>
        <v>8430.8330000000005</v>
      </c>
      <c r="E2625" s="359">
        <v>7539.7330000000002</v>
      </c>
      <c r="F2625" s="359">
        <v>816.4</v>
      </c>
      <c r="G2625" s="359">
        <v>74.7</v>
      </c>
      <c r="H2625" s="359">
        <v>0</v>
      </c>
      <c r="I2625" s="359">
        <v>2469.9452700000002</v>
      </c>
      <c r="J2625" s="359">
        <v>52.3</v>
      </c>
      <c r="K2625" s="359">
        <v>-55.045999999999999</v>
      </c>
      <c r="L2625" s="360"/>
      <c r="M2625" s="360"/>
      <c r="N2625" s="360"/>
      <c r="O2625" s="360"/>
      <c r="P2625" s="360"/>
    </row>
    <row r="2626" spans="3:16" s="343" customFormat="1" ht="15" customHeight="1">
      <c r="C2626" s="358" t="s">
        <v>938</v>
      </c>
      <c r="D2626" s="359">
        <f t="shared" si="14"/>
        <v>28333.490999999998</v>
      </c>
      <c r="E2626" s="359">
        <v>23857.491000000002</v>
      </c>
      <c r="F2626" s="359">
        <v>2897.1</v>
      </c>
      <c r="G2626" s="359">
        <v>144.6</v>
      </c>
      <c r="H2626" s="359">
        <v>1434.3</v>
      </c>
      <c r="I2626" s="359">
        <v>1705.8757700000001</v>
      </c>
      <c r="J2626" s="359">
        <v>79.7</v>
      </c>
      <c r="K2626" s="359">
        <v>-60.475880000000004</v>
      </c>
      <c r="L2626" s="360"/>
      <c r="M2626" s="360"/>
      <c r="N2626" s="360"/>
      <c r="O2626" s="360"/>
      <c r="P2626" s="360"/>
    </row>
    <row r="2627" spans="3:16" s="343" customFormat="1" ht="15" customHeight="1">
      <c r="C2627" s="358" t="s">
        <v>939</v>
      </c>
      <c r="D2627" s="359">
        <f t="shared" si="14"/>
        <v>16566.857</v>
      </c>
      <c r="E2627" s="359">
        <v>14377.557000000001</v>
      </c>
      <c r="F2627" s="359">
        <v>1553.9</v>
      </c>
      <c r="G2627" s="359">
        <v>38.200000000000003</v>
      </c>
      <c r="H2627" s="359">
        <v>597.20000000000005</v>
      </c>
      <c r="I2627" s="359">
        <v>694.65899999999999</v>
      </c>
      <c r="J2627" s="359">
        <v>175.7</v>
      </c>
      <c r="K2627" s="359">
        <v>-63.494790000000002</v>
      </c>
      <c r="L2627" s="360"/>
      <c r="M2627" s="360"/>
      <c r="N2627" s="360"/>
      <c r="O2627" s="360"/>
      <c r="P2627" s="360"/>
    </row>
    <row r="2628" spans="3:16" s="343" customFormat="1" ht="15" customHeight="1">
      <c r="C2628" s="361"/>
      <c r="D2628" s="359"/>
      <c r="E2628" s="359"/>
      <c r="F2628" s="359"/>
      <c r="G2628" s="359"/>
      <c r="H2628" s="359"/>
      <c r="I2628" s="359"/>
      <c r="J2628" s="359"/>
      <c r="K2628" s="359"/>
      <c r="L2628" s="360"/>
      <c r="M2628" s="360"/>
      <c r="N2628" s="360"/>
      <c r="O2628" s="360"/>
      <c r="P2628" s="360"/>
    </row>
    <row r="2629" spans="3:16" s="343" customFormat="1" ht="15" customHeight="1">
      <c r="C2629" s="358" t="s">
        <v>940</v>
      </c>
      <c r="D2629" s="359"/>
      <c r="E2629" s="359"/>
      <c r="F2629" s="359"/>
      <c r="G2629" s="359"/>
      <c r="H2629" s="359"/>
      <c r="I2629" s="359"/>
      <c r="J2629" s="359"/>
      <c r="K2629" s="359"/>
      <c r="L2629" s="360"/>
      <c r="M2629" s="360"/>
      <c r="N2629" s="360"/>
      <c r="O2629" s="360"/>
      <c r="P2629" s="360"/>
    </row>
    <row r="2630" spans="3:16" s="343" customFormat="1" ht="15" customHeight="1">
      <c r="C2630" s="358" t="s">
        <v>941</v>
      </c>
      <c r="D2630" s="359">
        <f t="shared" ref="D2630:D2647" si="15">SUM(E2630:H2630)</f>
        <v>55973.607000000004</v>
      </c>
      <c r="E2630" s="359">
        <v>46798.607000000004</v>
      </c>
      <c r="F2630" s="359">
        <v>6022.2</v>
      </c>
      <c r="G2630" s="359">
        <v>337.9</v>
      </c>
      <c r="H2630" s="359">
        <v>2814.9</v>
      </c>
      <c r="I2630" s="359">
        <v>6076.143</v>
      </c>
      <c r="J2630" s="359">
        <v>179.4</v>
      </c>
      <c r="K2630" s="359">
        <v>-427.95027999999996</v>
      </c>
      <c r="L2630" s="360"/>
      <c r="M2630" s="360"/>
      <c r="N2630" s="360"/>
      <c r="O2630" s="360"/>
      <c r="P2630" s="360"/>
    </row>
    <row r="2631" spans="3:16" s="343" customFormat="1" ht="15" customHeight="1">
      <c r="C2631" s="358" t="s">
        <v>942</v>
      </c>
      <c r="D2631" s="359">
        <f t="shared" si="15"/>
        <v>9688.726999999999</v>
      </c>
      <c r="E2631" s="359">
        <v>7203.3270000000002</v>
      </c>
      <c r="F2631" s="359">
        <v>1012.6</v>
      </c>
      <c r="G2631" s="359">
        <v>149.5</v>
      </c>
      <c r="H2631" s="359">
        <v>1323.3</v>
      </c>
      <c r="I2631" s="359">
        <v>774.29200000000003</v>
      </c>
      <c r="J2631" s="359">
        <v>90.2</v>
      </c>
      <c r="K2631" s="359">
        <v>-38.131540000000001</v>
      </c>
      <c r="L2631" s="360"/>
      <c r="M2631" s="360"/>
      <c r="N2631" s="360"/>
      <c r="O2631" s="360"/>
      <c r="P2631" s="360"/>
    </row>
    <row r="2632" spans="3:16" s="343" customFormat="1" ht="15" customHeight="1">
      <c r="C2632" s="358" t="s">
        <v>943</v>
      </c>
      <c r="D2632" s="359">
        <f t="shared" si="15"/>
        <v>12081.357</v>
      </c>
      <c r="E2632" s="359">
        <v>9438.9570000000003</v>
      </c>
      <c r="F2632" s="359">
        <v>1349.5</v>
      </c>
      <c r="G2632" s="359">
        <v>102</v>
      </c>
      <c r="H2632" s="359">
        <v>1190.9000000000001</v>
      </c>
      <c r="I2632" s="359">
        <v>516.88300000000004</v>
      </c>
      <c r="J2632" s="359">
        <v>29.7</v>
      </c>
      <c r="K2632" s="359">
        <v>-25.050999999999998</v>
      </c>
      <c r="L2632" s="360"/>
      <c r="M2632" s="360"/>
      <c r="N2632" s="360"/>
      <c r="O2632" s="360"/>
      <c r="P2632" s="360"/>
    </row>
    <row r="2633" spans="3:16" s="343" customFormat="1" ht="15" customHeight="1">
      <c r="C2633" s="358" t="s">
        <v>944</v>
      </c>
      <c r="D2633" s="359">
        <f t="shared" si="15"/>
        <v>51718.207000000002</v>
      </c>
      <c r="E2633" s="359">
        <v>43915.406999999999</v>
      </c>
      <c r="F2633" s="359">
        <v>4703.3</v>
      </c>
      <c r="G2633" s="359">
        <v>308.3</v>
      </c>
      <c r="H2633" s="359">
        <v>2791.2</v>
      </c>
      <c r="I2633" s="359">
        <v>14395.716</v>
      </c>
      <c r="J2633" s="359">
        <v>342.5</v>
      </c>
      <c r="K2633" s="359">
        <v>-214.81271000000001</v>
      </c>
      <c r="L2633" s="360"/>
      <c r="M2633" s="360"/>
      <c r="N2633" s="360"/>
      <c r="O2633" s="360"/>
      <c r="P2633" s="360"/>
    </row>
    <row r="2634" spans="3:16" s="343" customFormat="1" ht="15" customHeight="1">
      <c r="C2634" s="358" t="s">
        <v>945</v>
      </c>
      <c r="D2634" s="359">
        <f t="shared" si="15"/>
        <v>7447.174</v>
      </c>
      <c r="E2634" s="359">
        <v>6450.2740000000003</v>
      </c>
      <c r="F2634" s="359">
        <v>730.3</v>
      </c>
      <c r="G2634" s="359">
        <v>9.6999999999999993</v>
      </c>
      <c r="H2634" s="359">
        <v>256.89999999999998</v>
      </c>
      <c r="I2634" s="359">
        <v>271.54399999999998</v>
      </c>
      <c r="J2634" s="359">
        <v>52.2</v>
      </c>
      <c r="K2634" s="359">
        <v>-61.812650000000005</v>
      </c>
      <c r="L2634" s="360"/>
      <c r="M2634" s="360"/>
      <c r="N2634" s="360"/>
      <c r="O2634" s="360"/>
      <c r="P2634" s="360"/>
    </row>
    <row r="2635" spans="3:16" s="343" customFormat="1" ht="15" customHeight="1">
      <c r="C2635" s="358" t="s">
        <v>946</v>
      </c>
      <c r="D2635" s="359">
        <f t="shared" si="15"/>
        <v>4824.9660000000003</v>
      </c>
      <c r="E2635" s="359">
        <v>3333.0659999999998</v>
      </c>
      <c r="F2635" s="359">
        <v>461.8</v>
      </c>
      <c r="G2635" s="359">
        <v>168.5</v>
      </c>
      <c r="H2635" s="359">
        <v>861.6</v>
      </c>
      <c r="I2635" s="359">
        <v>807.59199999999998</v>
      </c>
      <c r="J2635" s="359">
        <v>32.1</v>
      </c>
      <c r="K2635" s="359">
        <v>-64.153099999999995</v>
      </c>
      <c r="L2635" s="360"/>
      <c r="M2635" s="360"/>
      <c r="N2635" s="360"/>
      <c r="O2635" s="360"/>
      <c r="P2635" s="360"/>
    </row>
    <row r="2636" spans="3:16" s="343" customFormat="1" ht="15" customHeight="1">
      <c r="C2636" s="358" t="s">
        <v>947</v>
      </c>
      <c r="D2636" s="359">
        <f t="shared" si="15"/>
        <v>28888.273000000001</v>
      </c>
      <c r="E2636" s="359">
        <v>24843.773000000001</v>
      </c>
      <c r="F2636" s="359">
        <v>2350.5</v>
      </c>
      <c r="G2636" s="359">
        <v>103</v>
      </c>
      <c r="H2636" s="359">
        <v>1591</v>
      </c>
      <c r="I2636" s="359">
        <v>995.51199999999994</v>
      </c>
      <c r="J2636" s="359">
        <v>159.5</v>
      </c>
      <c r="K2636" s="359">
        <v>-45.40916</v>
      </c>
      <c r="L2636" s="360"/>
      <c r="M2636" s="360"/>
      <c r="N2636" s="360"/>
      <c r="O2636" s="360"/>
      <c r="P2636" s="360"/>
    </row>
    <row r="2637" spans="3:16" s="343" customFormat="1" ht="15" customHeight="1">
      <c r="C2637" s="358" t="s">
        <v>948</v>
      </c>
      <c r="D2637" s="359">
        <f t="shared" si="15"/>
        <v>6359.5029999999997</v>
      </c>
      <c r="E2637" s="359">
        <v>5458.3710000000001</v>
      </c>
      <c r="F2637" s="359">
        <v>594.9</v>
      </c>
      <c r="G2637" s="359">
        <v>30.7</v>
      </c>
      <c r="H2637" s="359">
        <v>275.53199999999998</v>
      </c>
      <c r="I2637" s="359">
        <v>1729.0170000000001</v>
      </c>
      <c r="J2637" s="359">
        <v>29.3</v>
      </c>
      <c r="K2637" s="359">
        <v>-20.224</v>
      </c>
      <c r="L2637" s="360"/>
      <c r="M2637" s="360"/>
      <c r="N2637" s="360"/>
      <c r="O2637" s="360"/>
      <c r="P2637" s="360"/>
    </row>
    <row r="2638" spans="3:16" s="343" customFormat="1" ht="15" customHeight="1">
      <c r="C2638" s="358" t="s">
        <v>949</v>
      </c>
      <c r="D2638" s="359">
        <f t="shared" si="15"/>
        <v>318386.96899999998</v>
      </c>
      <c r="E2638" s="359">
        <v>312967.76899999997</v>
      </c>
      <c r="F2638" s="359">
        <v>0</v>
      </c>
      <c r="G2638" s="359">
        <v>148.80000000000001</v>
      </c>
      <c r="H2638" s="359">
        <v>5270.4</v>
      </c>
      <c r="I2638" s="359">
        <v>33276.764999999999</v>
      </c>
      <c r="J2638" s="359">
        <v>3978.8</v>
      </c>
      <c r="K2638" s="359">
        <v>-746.82002</v>
      </c>
      <c r="L2638" s="360"/>
      <c r="M2638" s="360"/>
      <c r="N2638" s="360"/>
      <c r="O2638" s="360"/>
      <c r="P2638" s="360"/>
    </row>
    <row r="2639" spans="3:16" s="343" customFormat="1" ht="15" customHeight="1">
      <c r="C2639" s="358" t="s">
        <v>950</v>
      </c>
      <c r="D2639" s="359">
        <f t="shared" si="15"/>
        <v>27555.710999999999</v>
      </c>
      <c r="E2639" s="359">
        <v>23095.311000000002</v>
      </c>
      <c r="F2639" s="359">
        <v>2584.3000000000002</v>
      </c>
      <c r="G2639" s="359">
        <v>189.8</v>
      </c>
      <c r="H2639" s="359">
        <v>1686.3</v>
      </c>
      <c r="I2639" s="359">
        <v>2519.4319999999998</v>
      </c>
      <c r="J2639" s="359">
        <v>200.6</v>
      </c>
      <c r="K2639" s="359">
        <v>-33.505209999999998</v>
      </c>
      <c r="L2639" s="360"/>
      <c r="M2639" s="360"/>
      <c r="N2639" s="360"/>
      <c r="O2639" s="360"/>
      <c r="P2639" s="360"/>
    </row>
    <row r="2640" spans="3:16" s="343" customFormat="1" ht="15" customHeight="1">
      <c r="C2640" s="358" t="s">
        <v>951</v>
      </c>
      <c r="D2640" s="359">
        <f t="shared" si="15"/>
        <v>28395.702819999995</v>
      </c>
      <c r="E2640" s="359">
        <v>25242.902999999998</v>
      </c>
      <c r="F2640" s="359">
        <v>2080.6</v>
      </c>
      <c r="G2640" s="359">
        <v>87.6</v>
      </c>
      <c r="H2640" s="359">
        <v>984.59982000000002</v>
      </c>
      <c r="I2640" s="359">
        <v>2399.6975699999998</v>
      </c>
      <c r="J2640" s="359">
        <v>193.7</v>
      </c>
      <c r="K2640" s="359">
        <v>-154.9143</v>
      </c>
      <c r="L2640" s="360"/>
      <c r="M2640" s="360"/>
      <c r="N2640" s="360"/>
      <c r="O2640" s="360"/>
      <c r="P2640" s="360"/>
    </row>
    <row r="2641" spans="3:16" s="343" customFormat="1" ht="15" customHeight="1">
      <c r="C2641" s="358" t="s">
        <v>952</v>
      </c>
      <c r="D2641" s="359">
        <f t="shared" si="15"/>
        <v>24836.788000000004</v>
      </c>
      <c r="E2641" s="359">
        <v>20398.988000000001</v>
      </c>
      <c r="F2641" s="359">
        <v>2389.9</v>
      </c>
      <c r="G2641" s="359">
        <v>192.2</v>
      </c>
      <c r="H2641" s="359">
        <v>1855.7</v>
      </c>
      <c r="I2641" s="359">
        <v>4969.66</v>
      </c>
      <c r="J2641" s="359">
        <v>29.3</v>
      </c>
      <c r="K2641" s="359">
        <v>-165.26059000000001</v>
      </c>
      <c r="L2641" s="360"/>
      <c r="M2641" s="360"/>
      <c r="N2641" s="360"/>
      <c r="O2641" s="360"/>
      <c r="P2641" s="360"/>
    </row>
    <row r="2642" spans="3:16" s="343" customFormat="1" ht="15" customHeight="1">
      <c r="C2642" s="358" t="s">
        <v>953</v>
      </c>
      <c r="D2642" s="359">
        <f t="shared" si="15"/>
        <v>16685.328000000001</v>
      </c>
      <c r="E2642" s="359">
        <v>14491.248</v>
      </c>
      <c r="F2642" s="359">
        <v>1234.2</v>
      </c>
      <c r="G2642" s="359">
        <v>64.3</v>
      </c>
      <c r="H2642" s="359">
        <v>895.58</v>
      </c>
      <c r="I2642" s="359">
        <v>3245.7109999999998</v>
      </c>
      <c r="J2642" s="359">
        <v>66.8</v>
      </c>
      <c r="K2642" s="359">
        <v>-69.958190000000002</v>
      </c>
      <c r="L2642" s="360"/>
      <c r="M2642" s="360"/>
      <c r="N2642" s="360"/>
      <c r="O2642" s="360"/>
      <c r="P2642" s="360"/>
    </row>
    <row r="2643" spans="3:16" s="343" customFormat="1" ht="15" customHeight="1">
      <c r="C2643" s="358" t="s">
        <v>954</v>
      </c>
      <c r="D2643" s="359">
        <f t="shared" si="15"/>
        <v>17792.960999999999</v>
      </c>
      <c r="E2643" s="359">
        <v>15362.561</v>
      </c>
      <c r="F2643" s="359">
        <v>1781.7</v>
      </c>
      <c r="G2643" s="359">
        <v>42.3</v>
      </c>
      <c r="H2643" s="359">
        <v>606.4</v>
      </c>
      <c r="I2643" s="359">
        <v>715.98699999999997</v>
      </c>
      <c r="J2643" s="359">
        <v>260.60000000000002</v>
      </c>
      <c r="K2643" s="359">
        <v>-15.71856</v>
      </c>
      <c r="L2643" s="360"/>
      <c r="M2643" s="360"/>
      <c r="N2643" s="360"/>
      <c r="O2643" s="360"/>
      <c r="P2643" s="360"/>
    </row>
    <row r="2644" spans="3:16" s="343" customFormat="1" ht="15" customHeight="1">
      <c r="C2644" s="358" t="s">
        <v>955</v>
      </c>
      <c r="D2644" s="359">
        <f t="shared" si="15"/>
        <v>8641.5529999999999</v>
      </c>
      <c r="E2644" s="359">
        <v>6740.1930000000002</v>
      </c>
      <c r="F2644" s="359">
        <v>1019.5</v>
      </c>
      <c r="G2644" s="359">
        <v>70.2</v>
      </c>
      <c r="H2644" s="359">
        <v>811.66</v>
      </c>
      <c r="I2644" s="359">
        <v>618.48942999999997</v>
      </c>
      <c r="J2644" s="359">
        <v>38.5</v>
      </c>
      <c r="K2644" s="359">
        <v>-2.3770500000000001</v>
      </c>
      <c r="L2644" s="360"/>
      <c r="M2644" s="360"/>
      <c r="N2644" s="360"/>
      <c r="O2644" s="360"/>
      <c r="P2644" s="360"/>
    </row>
    <row r="2645" spans="3:16" s="343" customFormat="1" ht="15" customHeight="1">
      <c r="C2645" s="358" t="s">
        <v>956</v>
      </c>
      <c r="D2645" s="359">
        <f t="shared" si="15"/>
        <v>12419.312</v>
      </c>
      <c r="E2645" s="359">
        <v>10473.512000000001</v>
      </c>
      <c r="F2645" s="359">
        <v>1001</v>
      </c>
      <c r="G2645" s="359">
        <v>54.9</v>
      </c>
      <c r="H2645" s="359">
        <v>889.9</v>
      </c>
      <c r="I2645" s="359">
        <v>1114.7184</v>
      </c>
      <c r="J2645" s="359">
        <v>185.4</v>
      </c>
      <c r="K2645" s="359">
        <v>-11.253690000000001</v>
      </c>
      <c r="L2645" s="360"/>
      <c r="M2645" s="360"/>
      <c r="N2645" s="360"/>
      <c r="O2645" s="360"/>
      <c r="P2645" s="360"/>
    </row>
    <row r="2646" spans="3:16" s="343" customFormat="1" ht="15" customHeight="1">
      <c r="C2646" s="358" t="s">
        <v>957</v>
      </c>
      <c r="D2646" s="359">
        <f t="shared" si="15"/>
        <v>6869.1890000000003</v>
      </c>
      <c r="E2646" s="359">
        <v>5576.6890000000003</v>
      </c>
      <c r="F2646" s="359">
        <v>318.8</v>
      </c>
      <c r="G2646" s="359">
        <v>176.5</v>
      </c>
      <c r="H2646" s="359">
        <v>797.2</v>
      </c>
      <c r="I2646" s="359">
        <v>513.35244</v>
      </c>
      <c r="J2646" s="359">
        <v>75.5</v>
      </c>
      <c r="K2646" s="359">
        <v>-112.85589999999999</v>
      </c>
      <c r="L2646" s="360"/>
      <c r="M2646" s="360"/>
      <c r="N2646" s="360"/>
      <c r="O2646" s="360"/>
      <c r="P2646" s="360"/>
    </row>
    <row r="2647" spans="3:16" s="343" customFormat="1" ht="15" customHeight="1">
      <c r="C2647" s="358" t="s">
        <v>958</v>
      </c>
      <c r="D2647" s="359">
        <f t="shared" si="15"/>
        <v>10212.312000000002</v>
      </c>
      <c r="E2647" s="359">
        <v>9121.7970000000005</v>
      </c>
      <c r="F2647" s="359">
        <v>681.7</v>
      </c>
      <c r="G2647" s="359">
        <v>30</v>
      </c>
      <c r="H2647" s="359">
        <v>378.815</v>
      </c>
      <c r="I2647" s="359">
        <v>1031.375</v>
      </c>
      <c r="J2647" s="359">
        <v>65.8</v>
      </c>
      <c r="K2647" s="359">
        <v>-73.192700000000002</v>
      </c>
      <c r="L2647" s="360"/>
      <c r="M2647" s="360"/>
      <c r="N2647" s="360"/>
      <c r="O2647" s="360"/>
      <c r="P2647" s="360"/>
    </row>
    <row r="2648" spans="3:16" s="343" customFormat="1" ht="15" customHeight="1">
      <c r="C2648" s="361"/>
      <c r="D2648" s="359"/>
      <c r="E2648" s="359"/>
      <c r="F2648" s="359"/>
      <c r="G2648" s="359"/>
      <c r="H2648" s="359"/>
      <c r="I2648" s="359"/>
      <c r="J2648" s="359"/>
      <c r="K2648" s="359"/>
      <c r="L2648" s="360"/>
      <c r="M2648" s="360"/>
      <c r="N2648" s="360"/>
      <c r="O2648" s="360"/>
      <c r="P2648" s="360"/>
    </row>
    <row r="2649" spans="3:16" s="343" customFormat="1" ht="15" customHeight="1">
      <c r="C2649" s="358" t="s">
        <v>959</v>
      </c>
      <c r="D2649" s="359"/>
      <c r="E2649" s="359"/>
      <c r="F2649" s="359"/>
      <c r="G2649" s="359"/>
      <c r="H2649" s="359"/>
      <c r="I2649" s="359"/>
      <c r="J2649" s="359"/>
      <c r="K2649" s="359"/>
      <c r="L2649" s="360"/>
      <c r="M2649" s="360"/>
      <c r="N2649" s="360"/>
      <c r="O2649" s="360"/>
      <c r="P2649" s="360"/>
    </row>
    <row r="2650" spans="3:16" s="343" customFormat="1" ht="15" customHeight="1">
      <c r="C2650" s="358" t="s">
        <v>960</v>
      </c>
      <c r="D2650" s="359">
        <f t="shared" ref="D2650:D2656" si="16">SUM(E2650:H2650)</f>
        <v>9587.125109999999</v>
      </c>
      <c r="E2650" s="359">
        <v>7653.5429999999997</v>
      </c>
      <c r="F2650" s="359">
        <v>1114.8</v>
      </c>
      <c r="G2650" s="359">
        <v>90.5</v>
      </c>
      <c r="H2650" s="359">
        <v>728.28210999999999</v>
      </c>
      <c r="I2650" s="359">
        <v>428.36799999999999</v>
      </c>
      <c r="J2650" s="359">
        <v>51.9</v>
      </c>
      <c r="K2650" s="359">
        <v>-83.935500000000005</v>
      </c>
      <c r="L2650" s="360"/>
      <c r="M2650" s="360"/>
      <c r="N2650" s="360"/>
      <c r="O2650" s="360"/>
      <c r="P2650" s="360"/>
    </row>
    <row r="2651" spans="3:16" s="343" customFormat="1" ht="15" customHeight="1">
      <c r="C2651" s="358" t="s">
        <v>961</v>
      </c>
      <c r="D2651" s="359">
        <f t="shared" si="16"/>
        <v>28507.65423</v>
      </c>
      <c r="E2651" s="359">
        <v>24807.920999999998</v>
      </c>
      <c r="F2651" s="359">
        <v>1962.5</v>
      </c>
      <c r="G2651" s="359">
        <v>133.69999999999999</v>
      </c>
      <c r="H2651" s="359">
        <v>1603.53323</v>
      </c>
      <c r="I2651" s="359">
        <v>1284.22</v>
      </c>
      <c r="J2651" s="359">
        <v>144.4</v>
      </c>
      <c r="K2651" s="359">
        <v>-233.94564</v>
      </c>
      <c r="L2651" s="360"/>
      <c r="M2651" s="360"/>
      <c r="N2651" s="360"/>
      <c r="O2651" s="360"/>
      <c r="P2651" s="360"/>
    </row>
    <row r="2652" spans="3:16" s="343" customFormat="1" ht="15" customHeight="1">
      <c r="C2652" s="358" t="s">
        <v>962</v>
      </c>
      <c r="D2652" s="359">
        <f t="shared" si="16"/>
        <v>19174.225000000002</v>
      </c>
      <c r="E2652" s="359">
        <v>15795.424999999999</v>
      </c>
      <c r="F2652" s="359">
        <v>1814</v>
      </c>
      <c r="G2652" s="359">
        <v>180.9</v>
      </c>
      <c r="H2652" s="359">
        <v>1383.9</v>
      </c>
      <c r="I2652" s="359">
        <v>1051.095</v>
      </c>
      <c r="J2652" s="359">
        <v>134.30000000000001</v>
      </c>
      <c r="K2652" s="359">
        <v>-149.34663999999998</v>
      </c>
      <c r="L2652" s="360"/>
      <c r="M2652" s="360"/>
      <c r="N2652" s="360"/>
      <c r="O2652" s="360"/>
      <c r="P2652" s="360"/>
    </row>
    <row r="2653" spans="3:16" s="343" customFormat="1" ht="15" customHeight="1">
      <c r="C2653" s="358" t="s">
        <v>963</v>
      </c>
      <c r="D2653" s="359">
        <f t="shared" si="16"/>
        <v>9903.7300000000014</v>
      </c>
      <c r="E2653" s="359">
        <v>8406.8060000000005</v>
      </c>
      <c r="F2653" s="359">
        <v>976.6</v>
      </c>
      <c r="G2653" s="359">
        <v>177.7</v>
      </c>
      <c r="H2653" s="359">
        <v>342.62400000000002</v>
      </c>
      <c r="I2653" s="359">
        <v>1702.1679999999999</v>
      </c>
      <c r="J2653" s="359">
        <v>56.1</v>
      </c>
      <c r="K2653" s="359">
        <v>-92.190399999999997</v>
      </c>
      <c r="L2653" s="360"/>
      <c r="M2653" s="360"/>
      <c r="N2653" s="360"/>
      <c r="O2653" s="360"/>
      <c r="P2653" s="360"/>
    </row>
    <row r="2654" spans="3:16" s="343" customFormat="1" ht="15" customHeight="1">
      <c r="C2654" s="358" t="s">
        <v>964</v>
      </c>
      <c r="D2654" s="359">
        <f t="shared" si="16"/>
        <v>57868.57</v>
      </c>
      <c r="E2654" s="359">
        <v>52225.67</v>
      </c>
      <c r="F2654" s="359">
        <v>3260.8</v>
      </c>
      <c r="G2654" s="359">
        <v>222.1</v>
      </c>
      <c r="H2654" s="359">
        <v>2160</v>
      </c>
      <c r="I2654" s="359">
        <v>2833.4850000000001</v>
      </c>
      <c r="J2654" s="359">
        <v>558.79999999999995</v>
      </c>
      <c r="K2654" s="359">
        <v>-279.48856000000001</v>
      </c>
      <c r="L2654" s="360"/>
      <c r="M2654" s="360"/>
      <c r="N2654" s="360"/>
      <c r="O2654" s="360"/>
      <c r="P2654" s="360"/>
    </row>
    <row r="2655" spans="3:16" s="343" customFormat="1" ht="15" customHeight="1">
      <c r="C2655" s="358" t="s">
        <v>965</v>
      </c>
      <c r="D2655" s="359">
        <f t="shared" si="16"/>
        <v>12515.506000000001</v>
      </c>
      <c r="E2655" s="359">
        <v>10406.406000000001</v>
      </c>
      <c r="F2655" s="359">
        <v>992</v>
      </c>
      <c r="G2655" s="359">
        <v>110.1</v>
      </c>
      <c r="H2655" s="359">
        <v>1007</v>
      </c>
      <c r="I2655" s="359">
        <v>550.80999999999995</v>
      </c>
      <c r="J2655" s="359">
        <v>32.1</v>
      </c>
      <c r="K2655" s="359">
        <v>-110.54653999999999</v>
      </c>
      <c r="L2655" s="360"/>
      <c r="M2655" s="360"/>
      <c r="N2655" s="360"/>
      <c r="O2655" s="360"/>
      <c r="P2655" s="360"/>
    </row>
    <row r="2656" spans="3:16" s="343" customFormat="1" ht="15" customHeight="1">
      <c r="C2656" s="358" t="s">
        <v>966</v>
      </c>
      <c r="D2656" s="359">
        <f t="shared" si="16"/>
        <v>5647.905999999999</v>
      </c>
      <c r="E2656" s="359">
        <v>4542.0649999999996</v>
      </c>
      <c r="F2656" s="359">
        <v>762.4</v>
      </c>
      <c r="G2656" s="359">
        <v>46.8</v>
      </c>
      <c r="H2656" s="359">
        <v>296.64100000000002</v>
      </c>
      <c r="I2656" s="359">
        <v>378.92700000000002</v>
      </c>
      <c r="J2656" s="359">
        <v>21.2</v>
      </c>
      <c r="K2656" s="359">
        <v>-70.362239999999986</v>
      </c>
      <c r="L2656" s="360"/>
      <c r="M2656" s="360"/>
      <c r="N2656" s="360"/>
      <c r="O2656" s="360"/>
      <c r="P2656" s="360"/>
    </row>
    <row r="2657" spans="3:16" s="343" customFormat="1" ht="15" customHeight="1">
      <c r="C2657" s="361"/>
      <c r="D2657" s="359"/>
      <c r="E2657" s="359">
        <v>0</v>
      </c>
      <c r="F2657" s="359">
        <v>0</v>
      </c>
      <c r="G2657" s="359">
        <v>0</v>
      </c>
      <c r="H2657" s="359">
        <v>0</v>
      </c>
      <c r="I2657" s="359">
        <v>0</v>
      </c>
      <c r="J2657" s="359">
        <v>0</v>
      </c>
      <c r="K2657" s="359"/>
      <c r="L2657" s="360"/>
      <c r="M2657" s="360"/>
      <c r="N2657" s="360"/>
      <c r="O2657" s="360"/>
      <c r="P2657" s="360"/>
    </row>
    <row r="2658" spans="3:16" s="343" customFormat="1" ht="15" customHeight="1">
      <c r="C2658" s="358" t="s">
        <v>967</v>
      </c>
      <c r="D2658" s="359"/>
      <c r="E2658" s="359">
        <v>0</v>
      </c>
      <c r="F2658" s="359">
        <v>0</v>
      </c>
      <c r="G2658" s="359">
        <v>0</v>
      </c>
      <c r="H2658" s="359">
        <v>0</v>
      </c>
      <c r="I2658" s="359">
        <v>0</v>
      </c>
      <c r="J2658" s="359">
        <v>0</v>
      </c>
      <c r="K2658" s="359"/>
      <c r="L2658" s="360"/>
      <c r="M2658" s="360"/>
      <c r="N2658" s="360"/>
      <c r="O2658" s="360"/>
      <c r="P2658" s="360"/>
    </row>
    <row r="2659" spans="3:16" s="343" customFormat="1" ht="15" customHeight="1">
      <c r="C2659" s="358" t="s">
        <v>968</v>
      </c>
      <c r="D2659" s="359">
        <f t="shared" ref="D2659:D2666" si="17">SUM(E2659:H2659)</f>
        <v>6553.1019999999999</v>
      </c>
      <c r="E2659" s="359">
        <v>5106.2020000000002</v>
      </c>
      <c r="F2659" s="359">
        <v>655.20000000000005</v>
      </c>
      <c r="G2659" s="359">
        <v>101</v>
      </c>
      <c r="H2659" s="359">
        <v>690.7</v>
      </c>
      <c r="I2659" s="359">
        <v>415.01499999999999</v>
      </c>
      <c r="J2659" s="359">
        <v>40</v>
      </c>
      <c r="K2659" s="359">
        <v>-10.86</v>
      </c>
      <c r="L2659" s="360"/>
      <c r="M2659" s="360"/>
      <c r="N2659" s="360"/>
      <c r="O2659" s="360"/>
      <c r="P2659" s="360"/>
    </row>
    <row r="2660" spans="3:16" s="343" customFormat="1" ht="15" customHeight="1">
      <c r="C2660" s="358" t="s">
        <v>812</v>
      </c>
      <c r="D2660" s="359">
        <f t="shared" si="17"/>
        <v>11682.649000000001</v>
      </c>
      <c r="E2660" s="359">
        <v>9560.9490000000005</v>
      </c>
      <c r="F2660" s="359">
        <v>976</v>
      </c>
      <c r="G2660" s="359">
        <v>146.19999999999999</v>
      </c>
      <c r="H2660" s="359">
        <v>999.5</v>
      </c>
      <c r="I2660" s="359">
        <v>950.78</v>
      </c>
      <c r="J2660" s="359">
        <v>186.5</v>
      </c>
      <c r="K2660" s="359">
        <v>-78.671689999999998</v>
      </c>
      <c r="L2660" s="360"/>
      <c r="M2660" s="360"/>
      <c r="N2660" s="360"/>
      <c r="O2660" s="360"/>
      <c r="P2660" s="360"/>
    </row>
    <row r="2661" spans="3:16" s="343" customFormat="1" ht="15" customHeight="1">
      <c r="C2661" s="358" t="s">
        <v>969</v>
      </c>
      <c r="D2661" s="359">
        <f t="shared" si="17"/>
        <v>11641.464</v>
      </c>
      <c r="E2661" s="359">
        <v>9417.0640000000003</v>
      </c>
      <c r="F2661" s="359">
        <v>1235.3</v>
      </c>
      <c r="G2661" s="359">
        <v>139.69999999999999</v>
      </c>
      <c r="H2661" s="359">
        <v>849.4</v>
      </c>
      <c r="I2661" s="359">
        <v>466.64800000000002</v>
      </c>
      <c r="J2661" s="359">
        <v>28.7</v>
      </c>
      <c r="K2661" s="359">
        <v>-100.21170000000001</v>
      </c>
      <c r="L2661" s="360"/>
      <c r="M2661" s="360"/>
      <c r="N2661" s="360"/>
      <c r="O2661" s="360"/>
      <c r="P2661" s="360"/>
    </row>
    <row r="2662" spans="3:16" s="343" customFormat="1" ht="15" customHeight="1">
      <c r="C2662" s="358" t="s">
        <v>970</v>
      </c>
      <c r="D2662" s="359">
        <f t="shared" si="17"/>
        <v>9903.0750000000007</v>
      </c>
      <c r="E2662" s="359">
        <v>7738.5749999999998</v>
      </c>
      <c r="F2662" s="359">
        <v>921.2</v>
      </c>
      <c r="G2662" s="359">
        <v>159.19999999999999</v>
      </c>
      <c r="H2662" s="359">
        <v>1084.0999999999999</v>
      </c>
      <c r="I2662" s="359">
        <v>614.18232000000012</v>
      </c>
      <c r="J2662" s="359">
        <v>98</v>
      </c>
      <c r="K2662" s="359">
        <v>-16.18</v>
      </c>
      <c r="L2662" s="360"/>
      <c r="M2662" s="360"/>
      <c r="N2662" s="360"/>
      <c r="O2662" s="360"/>
      <c r="P2662" s="360"/>
    </row>
    <row r="2663" spans="3:16" s="343" customFormat="1" ht="15" customHeight="1">
      <c r="C2663" s="358" t="s">
        <v>971</v>
      </c>
      <c r="D2663" s="359">
        <f t="shared" si="17"/>
        <v>7218.6319999999996</v>
      </c>
      <c r="E2663" s="359">
        <v>4465.8320000000003</v>
      </c>
      <c r="F2663" s="359">
        <v>1086.4000000000001</v>
      </c>
      <c r="G2663" s="359">
        <v>260.3</v>
      </c>
      <c r="H2663" s="359">
        <v>1406.1</v>
      </c>
      <c r="I2663" s="359">
        <v>440.90899999999999</v>
      </c>
      <c r="J2663" s="359">
        <v>57.9</v>
      </c>
      <c r="K2663" s="359">
        <v>-95.31168000000001</v>
      </c>
      <c r="L2663" s="360"/>
      <c r="M2663" s="360"/>
      <c r="N2663" s="360"/>
      <c r="O2663" s="360"/>
      <c r="P2663" s="360"/>
    </row>
    <row r="2664" spans="3:16" s="343" customFormat="1" ht="15" customHeight="1">
      <c r="C2664" s="358" t="s">
        <v>972</v>
      </c>
      <c r="D2664" s="359">
        <f t="shared" si="17"/>
        <v>136905.80099999998</v>
      </c>
      <c r="E2664" s="359">
        <v>125652.201</v>
      </c>
      <c r="F2664" s="359">
        <v>7515.3</v>
      </c>
      <c r="G2664" s="359">
        <v>281.3</v>
      </c>
      <c r="H2664" s="359">
        <v>3457</v>
      </c>
      <c r="I2664" s="359">
        <v>11041.91383</v>
      </c>
      <c r="J2664" s="359">
        <v>827.2</v>
      </c>
      <c r="K2664" s="359">
        <v>-440.48126000000002</v>
      </c>
      <c r="L2664" s="360"/>
      <c r="M2664" s="360"/>
      <c r="N2664" s="360"/>
      <c r="O2664" s="360"/>
      <c r="P2664" s="360"/>
    </row>
    <row r="2665" spans="3:16" s="343" customFormat="1" ht="15" customHeight="1">
      <c r="C2665" s="358" t="s">
        <v>973</v>
      </c>
      <c r="D2665" s="359">
        <f t="shared" si="17"/>
        <v>9975.6667300000008</v>
      </c>
      <c r="E2665" s="359">
        <v>7703.3879999999999</v>
      </c>
      <c r="F2665" s="359">
        <v>1113.9000000000001</v>
      </c>
      <c r="G2665" s="359">
        <v>142.4</v>
      </c>
      <c r="H2665" s="359">
        <v>1015.97873</v>
      </c>
      <c r="I2665" s="359">
        <v>658.76800000000003</v>
      </c>
      <c r="J2665" s="359">
        <v>125.5</v>
      </c>
      <c r="K2665" s="359">
        <v>-63.35575</v>
      </c>
      <c r="L2665" s="360"/>
      <c r="M2665" s="360"/>
      <c r="N2665" s="360"/>
      <c r="O2665" s="360"/>
      <c r="P2665" s="360"/>
    </row>
    <row r="2666" spans="3:16" s="343" customFormat="1" ht="15" customHeight="1">
      <c r="C2666" s="358" t="s">
        <v>974</v>
      </c>
      <c r="D2666" s="359">
        <f t="shared" si="17"/>
        <v>5411.6449999999995</v>
      </c>
      <c r="E2666" s="359">
        <v>3879.9450000000002</v>
      </c>
      <c r="F2666" s="359">
        <v>645.5</v>
      </c>
      <c r="G2666" s="359">
        <v>104.7</v>
      </c>
      <c r="H2666" s="359">
        <v>781.49999999999989</v>
      </c>
      <c r="I2666" s="359">
        <v>272.7</v>
      </c>
      <c r="J2666" s="359">
        <v>60.9</v>
      </c>
      <c r="K2666" s="359">
        <v>-97.985210000000009</v>
      </c>
      <c r="L2666" s="360"/>
      <c r="M2666" s="360"/>
      <c r="N2666" s="360"/>
      <c r="O2666" s="360"/>
      <c r="P2666" s="360"/>
    </row>
    <row r="2667" spans="3:16" s="343" customFormat="1" ht="15" customHeight="1">
      <c r="C2667" s="361"/>
      <c r="D2667" s="359"/>
      <c r="E2667" s="359"/>
      <c r="F2667" s="359"/>
      <c r="G2667" s="359"/>
      <c r="H2667" s="359"/>
      <c r="I2667" s="359"/>
      <c r="J2667" s="359"/>
      <c r="K2667" s="359"/>
      <c r="L2667" s="360"/>
      <c r="M2667" s="360"/>
      <c r="N2667" s="360"/>
      <c r="O2667" s="360"/>
      <c r="P2667" s="360"/>
    </row>
    <row r="2668" spans="3:16" s="343" customFormat="1" ht="15" customHeight="1">
      <c r="C2668" s="358" t="s">
        <v>975</v>
      </c>
      <c r="D2668" s="359"/>
      <c r="E2668" s="359"/>
      <c r="F2668" s="359"/>
      <c r="G2668" s="359"/>
      <c r="H2668" s="359"/>
      <c r="I2668" s="359"/>
      <c r="J2668" s="359"/>
      <c r="K2668" s="359"/>
      <c r="L2668" s="360"/>
      <c r="M2668" s="360"/>
      <c r="N2668" s="360"/>
      <c r="O2668" s="360"/>
      <c r="P2668" s="360"/>
    </row>
    <row r="2669" spans="3:16" s="343" customFormat="1" ht="15" customHeight="1">
      <c r="C2669" s="358" t="s">
        <v>976</v>
      </c>
      <c r="D2669" s="359">
        <f t="shared" ref="D2669:D2675" si="18">SUM(E2669:H2669)</f>
        <v>6017.1539999999995</v>
      </c>
      <c r="E2669" s="359">
        <v>4864.7539999999999</v>
      </c>
      <c r="F2669" s="359">
        <v>483.2</v>
      </c>
      <c r="G2669" s="359">
        <v>73.3</v>
      </c>
      <c r="H2669" s="359">
        <v>595.9</v>
      </c>
      <c r="I2669" s="359">
        <v>290.88079999999997</v>
      </c>
      <c r="J2669" s="359">
        <v>11</v>
      </c>
      <c r="K2669" s="359">
        <v>-66.778050000000007</v>
      </c>
      <c r="L2669" s="360"/>
      <c r="M2669" s="360"/>
      <c r="N2669" s="360"/>
      <c r="O2669" s="360"/>
      <c r="P2669" s="360"/>
    </row>
    <row r="2670" spans="3:16" s="343" customFormat="1" ht="15" customHeight="1">
      <c r="C2670" s="358" t="s">
        <v>977</v>
      </c>
      <c r="D2670" s="359">
        <f t="shared" si="18"/>
        <v>11988.121999999999</v>
      </c>
      <c r="E2670" s="359">
        <v>9395.8279999999995</v>
      </c>
      <c r="F2670" s="359">
        <v>1368.5</v>
      </c>
      <c r="G2670" s="359">
        <v>134.1</v>
      </c>
      <c r="H2670" s="359">
        <v>1089.694</v>
      </c>
      <c r="I2670" s="359">
        <v>1283.5131999999999</v>
      </c>
      <c r="J2670" s="359">
        <v>92.8</v>
      </c>
      <c r="K2670" s="359">
        <v>-76.326999999999998</v>
      </c>
      <c r="L2670" s="360"/>
      <c r="M2670" s="360"/>
      <c r="N2670" s="360"/>
      <c r="O2670" s="360"/>
      <c r="P2670" s="360"/>
    </row>
    <row r="2671" spans="3:16" s="343" customFormat="1" ht="15" customHeight="1">
      <c r="C2671" s="358" t="s">
        <v>978</v>
      </c>
      <c r="D2671" s="359">
        <f t="shared" si="18"/>
        <v>30277.998999999996</v>
      </c>
      <c r="E2671" s="359">
        <v>25492.798999999999</v>
      </c>
      <c r="F2671" s="359">
        <v>2803.5</v>
      </c>
      <c r="G2671" s="359">
        <v>140.1</v>
      </c>
      <c r="H2671" s="359">
        <v>1841.6</v>
      </c>
      <c r="I2671" s="359">
        <v>1444.6542099999999</v>
      </c>
      <c r="J2671" s="359">
        <v>34.4</v>
      </c>
      <c r="K2671" s="359">
        <v>-216.25868</v>
      </c>
      <c r="L2671" s="360"/>
      <c r="M2671" s="360"/>
      <c r="N2671" s="360"/>
      <c r="O2671" s="360"/>
      <c r="P2671" s="360"/>
    </row>
    <row r="2672" spans="3:16" s="343" customFormat="1" ht="15" customHeight="1">
      <c r="C2672" s="358" t="s">
        <v>979</v>
      </c>
      <c r="D2672" s="359">
        <f t="shared" si="18"/>
        <v>11200.455</v>
      </c>
      <c r="E2672" s="359">
        <v>9206.9549999999999</v>
      </c>
      <c r="F2672" s="359">
        <v>861.2</v>
      </c>
      <c r="G2672" s="359">
        <v>132</v>
      </c>
      <c r="H2672" s="359">
        <v>1000.3</v>
      </c>
      <c r="I2672" s="359">
        <v>1312.5909999999999</v>
      </c>
      <c r="J2672" s="359">
        <v>67.099999999999994</v>
      </c>
      <c r="K2672" s="359">
        <v>-120.16082</v>
      </c>
      <c r="L2672" s="360"/>
      <c r="M2672" s="360"/>
      <c r="N2672" s="360"/>
      <c r="O2672" s="360"/>
      <c r="P2672" s="360"/>
    </row>
    <row r="2673" spans="3:16" s="343" customFormat="1" ht="15" customHeight="1">
      <c r="C2673" s="358" t="s">
        <v>980</v>
      </c>
      <c r="D2673" s="359">
        <f t="shared" si="18"/>
        <v>54721.563000000002</v>
      </c>
      <c r="E2673" s="359">
        <v>48484.063000000002</v>
      </c>
      <c r="F2673" s="359">
        <v>4258</v>
      </c>
      <c r="G2673" s="359">
        <v>226.9</v>
      </c>
      <c r="H2673" s="359">
        <v>1752.6</v>
      </c>
      <c r="I2673" s="359">
        <v>3673.51</v>
      </c>
      <c r="J2673" s="359">
        <v>272.5</v>
      </c>
      <c r="K2673" s="359">
        <v>-5.23264</v>
      </c>
      <c r="L2673" s="360"/>
      <c r="M2673" s="360"/>
      <c r="N2673" s="360"/>
      <c r="O2673" s="360"/>
      <c r="P2673" s="360"/>
    </row>
    <row r="2674" spans="3:16" s="343" customFormat="1" ht="15" customHeight="1">
      <c r="C2674" s="358" t="s">
        <v>981</v>
      </c>
      <c r="D2674" s="359">
        <f t="shared" si="18"/>
        <v>7920.1800000000012</v>
      </c>
      <c r="E2674" s="359">
        <v>6128.18</v>
      </c>
      <c r="F2674" s="359">
        <v>741.3</v>
      </c>
      <c r="G2674" s="359">
        <v>129.6</v>
      </c>
      <c r="H2674" s="359">
        <v>921.1</v>
      </c>
      <c r="I2674" s="359">
        <v>586.89800000000002</v>
      </c>
      <c r="J2674" s="359">
        <v>55.3</v>
      </c>
      <c r="K2674" s="359">
        <v>-62.44905</v>
      </c>
      <c r="L2674" s="360"/>
      <c r="M2674" s="360"/>
      <c r="N2674" s="360"/>
      <c r="O2674" s="360"/>
      <c r="P2674" s="360"/>
    </row>
    <row r="2675" spans="3:16" s="343" customFormat="1" ht="15" customHeight="1">
      <c r="C2675" s="358" t="s">
        <v>982</v>
      </c>
      <c r="D2675" s="359">
        <f t="shared" si="18"/>
        <v>17193.275999999998</v>
      </c>
      <c r="E2675" s="359">
        <v>15147.244999999999</v>
      </c>
      <c r="F2675" s="359">
        <v>1462.3</v>
      </c>
      <c r="G2675" s="359">
        <v>127.7</v>
      </c>
      <c r="H2675" s="359">
        <v>456.03100000000001</v>
      </c>
      <c r="I2675" s="359">
        <v>2151.8359999999998</v>
      </c>
      <c r="J2675" s="359">
        <v>94.9</v>
      </c>
      <c r="K2675" s="359">
        <v>-10.00991</v>
      </c>
      <c r="L2675" s="360"/>
      <c r="M2675" s="360"/>
      <c r="N2675" s="360"/>
      <c r="O2675" s="360"/>
      <c r="P2675" s="360"/>
    </row>
    <row r="2676" spans="3:16" s="343" customFormat="1" ht="15" customHeight="1">
      <c r="C2676" s="361"/>
      <c r="D2676" s="359"/>
      <c r="E2676" s="359"/>
      <c r="F2676" s="359"/>
      <c r="G2676" s="359"/>
      <c r="H2676" s="359"/>
      <c r="I2676" s="359"/>
      <c r="J2676" s="359"/>
      <c r="K2676" s="359"/>
      <c r="L2676" s="360"/>
      <c r="M2676" s="360"/>
      <c r="N2676" s="360"/>
      <c r="O2676" s="360"/>
      <c r="P2676" s="360"/>
    </row>
    <row r="2677" spans="3:16" s="343" customFormat="1" ht="15" customHeight="1">
      <c r="C2677" s="358" t="s">
        <v>983</v>
      </c>
      <c r="D2677" s="359"/>
      <c r="E2677" s="359"/>
      <c r="F2677" s="359"/>
      <c r="G2677" s="359"/>
      <c r="H2677" s="359"/>
      <c r="I2677" s="359"/>
      <c r="J2677" s="359"/>
      <c r="K2677" s="359"/>
      <c r="L2677" s="360"/>
      <c r="M2677" s="360"/>
      <c r="N2677" s="360"/>
      <c r="O2677" s="360"/>
      <c r="P2677" s="360"/>
    </row>
    <row r="2678" spans="3:16" s="343" customFormat="1" ht="15" customHeight="1">
      <c r="C2678" s="358" t="s">
        <v>984</v>
      </c>
      <c r="D2678" s="359">
        <f t="shared" ref="D2678:D2681" si="19">SUM(E2678:H2678)</f>
        <v>20384.114000000001</v>
      </c>
      <c r="E2678" s="359">
        <v>16443.885999999999</v>
      </c>
      <c r="F2678" s="359">
        <v>2425.1999999999998</v>
      </c>
      <c r="G2678" s="359">
        <v>307.39999999999998</v>
      </c>
      <c r="H2678" s="359">
        <v>1207.6279999999999</v>
      </c>
      <c r="I2678" s="359">
        <v>2930.3455899999999</v>
      </c>
      <c r="J2678" s="359">
        <v>140.30000000000001</v>
      </c>
      <c r="K2678" s="359">
        <v>-260.45414</v>
      </c>
      <c r="L2678" s="360"/>
      <c r="M2678" s="360"/>
      <c r="N2678" s="360"/>
      <c r="O2678" s="360"/>
      <c r="P2678" s="360"/>
    </row>
    <row r="2679" spans="3:16" s="343" customFormat="1" ht="15" customHeight="1">
      <c r="C2679" s="358" t="s">
        <v>985</v>
      </c>
      <c r="D2679" s="359">
        <f t="shared" si="19"/>
        <v>36087.358999999997</v>
      </c>
      <c r="E2679" s="359">
        <v>30659.958999999999</v>
      </c>
      <c r="F2679" s="359">
        <v>2541.4</v>
      </c>
      <c r="G2679" s="359">
        <v>239.9</v>
      </c>
      <c r="H2679" s="359">
        <v>2646.1</v>
      </c>
      <c r="I2679" s="359">
        <v>1890.00596</v>
      </c>
      <c r="J2679" s="359">
        <v>186.4</v>
      </c>
      <c r="K2679" s="359">
        <v>-264.83928000000003</v>
      </c>
      <c r="L2679" s="360"/>
      <c r="M2679" s="360"/>
      <c r="N2679" s="360"/>
      <c r="O2679" s="360"/>
      <c r="P2679" s="360"/>
    </row>
    <row r="2680" spans="3:16" s="343" customFormat="1" ht="15" customHeight="1">
      <c r="C2680" s="358" t="s">
        <v>986</v>
      </c>
      <c r="D2680" s="359">
        <f t="shared" si="19"/>
        <v>125163.38113000001</v>
      </c>
      <c r="E2680" s="359">
        <v>112169.783</v>
      </c>
      <c r="F2680" s="359">
        <v>6727.1</v>
      </c>
      <c r="G2680" s="359">
        <v>669.3</v>
      </c>
      <c r="H2680" s="359">
        <v>5597.1981299999998</v>
      </c>
      <c r="I2680" s="359">
        <v>8581.6612499999992</v>
      </c>
      <c r="J2680" s="359">
        <v>428.7</v>
      </c>
      <c r="K2680" s="359">
        <v>-360.29407000000003</v>
      </c>
      <c r="L2680" s="360"/>
      <c r="M2680" s="360"/>
      <c r="N2680" s="360"/>
      <c r="O2680" s="360"/>
      <c r="P2680" s="360"/>
    </row>
    <row r="2681" spans="3:16" s="343" customFormat="1" ht="15" customHeight="1">
      <c r="C2681" s="358" t="s">
        <v>987</v>
      </c>
      <c r="D2681" s="359">
        <f t="shared" si="19"/>
        <v>23970.210999999999</v>
      </c>
      <c r="E2681" s="359">
        <v>20256.111000000001</v>
      </c>
      <c r="F2681" s="359">
        <v>2095.6</v>
      </c>
      <c r="G2681" s="359">
        <v>206.9</v>
      </c>
      <c r="H2681" s="359">
        <v>1411.6</v>
      </c>
      <c r="I2681" s="359">
        <v>725.13800000000003</v>
      </c>
      <c r="J2681" s="359">
        <v>141.6</v>
      </c>
      <c r="K2681" s="359">
        <v>-76.977829999999997</v>
      </c>
      <c r="L2681" s="360"/>
      <c r="M2681" s="360"/>
      <c r="N2681" s="360"/>
      <c r="O2681" s="360"/>
      <c r="P2681" s="360"/>
    </row>
    <row r="2682" spans="3:16" s="343" customFormat="1" ht="15" customHeight="1">
      <c r="C2682" s="361"/>
      <c r="D2682" s="359"/>
      <c r="E2682" s="359"/>
      <c r="F2682" s="359"/>
      <c r="G2682" s="359"/>
      <c r="H2682" s="359"/>
      <c r="I2682" s="359"/>
      <c r="J2682" s="359"/>
      <c r="K2682" s="359"/>
      <c r="L2682" s="360"/>
      <c r="M2682" s="360"/>
      <c r="N2682" s="360"/>
      <c r="O2682" s="360"/>
      <c r="P2682" s="360"/>
    </row>
    <row r="2683" spans="3:16" s="343" customFormat="1" ht="15" customHeight="1">
      <c r="C2683" s="358" t="s">
        <v>988</v>
      </c>
      <c r="D2683" s="359"/>
      <c r="E2683" s="359"/>
      <c r="F2683" s="359"/>
      <c r="G2683" s="359"/>
      <c r="H2683" s="359"/>
      <c r="I2683" s="359"/>
      <c r="J2683" s="359"/>
      <c r="K2683" s="359"/>
      <c r="L2683" s="360"/>
      <c r="M2683" s="360"/>
      <c r="N2683" s="360"/>
      <c r="O2683" s="360"/>
      <c r="P2683" s="360"/>
    </row>
    <row r="2684" spans="3:16" s="343" customFormat="1" ht="15" customHeight="1">
      <c r="C2684" s="358" t="s">
        <v>989</v>
      </c>
      <c r="D2684" s="359">
        <f t="shared" ref="D2684:D2693" si="20">SUM(E2684:H2684)</f>
        <v>4804.027</v>
      </c>
      <c r="E2684" s="359">
        <v>3673.6860000000001</v>
      </c>
      <c r="F2684" s="359">
        <v>597.9</v>
      </c>
      <c r="G2684" s="359">
        <v>264</v>
      </c>
      <c r="H2684" s="359">
        <v>268.44099999999997</v>
      </c>
      <c r="I2684" s="359">
        <v>1544.06</v>
      </c>
      <c r="J2684" s="359">
        <v>13.9</v>
      </c>
      <c r="K2684" s="359">
        <v>-68.088239999999985</v>
      </c>
      <c r="L2684" s="360"/>
      <c r="M2684" s="360"/>
      <c r="N2684" s="360"/>
      <c r="O2684" s="360"/>
      <c r="P2684" s="360"/>
    </row>
    <row r="2685" spans="3:16" s="343" customFormat="1" ht="15" customHeight="1">
      <c r="C2685" s="358" t="s">
        <v>990</v>
      </c>
      <c r="D2685" s="359">
        <f t="shared" si="20"/>
        <v>3828.4126199999996</v>
      </c>
      <c r="E2685" s="359">
        <v>3079.3139999999999</v>
      </c>
      <c r="F2685" s="359">
        <v>428.6</v>
      </c>
      <c r="G2685" s="359">
        <v>120</v>
      </c>
      <c r="H2685" s="359">
        <v>200.49861999999996</v>
      </c>
      <c r="I2685" s="359">
        <v>1992.19803</v>
      </c>
      <c r="J2685" s="359">
        <v>5.7</v>
      </c>
      <c r="K2685" s="359">
        <v>-55.545160000000003</v>
      </c>
      <c r="L2685" s="360"/>
      <c r="M2685" s="360"/>
      <c r="N2685" s="360"/>
      <c r="O2685" s="360"/>
      <c r="P2685" s="360"/>
    </row>
    <row r="2686" spans="3:16" s="343" customFormat="1" ht="15" customHeight="1">
      <c r="C2686" s="358" t="s">
        <v>991</v>
      </c>
      <c r="D2686" s="359">
        <f t="shared" si="20"/>
        <v>13391.037</v>
      </c>
      <c r="E2686" s="359">
        <v>10673.097</v>
      </c>
      <c r="F2686" s="359">
        <v>1122.7</v>
      </c>
      <c r="G2686" s="359">
        <v>288.7</v>
      </c>
      <c r="H2686" s="359">
        <v>1306.54</v>
      </c>
      <c r="I2686" s="359">
        <v>1378.308</v>
      </c>
      <c r="J2686" s="359">
        <v>73.900000000000006</v>
      </c>
      <c r="K2686" s="359">
        <v>-114.18778</v>
      </c>
      <c r="L2686" s="360"/>
      <c r="M2686" s="360"/>
      <c r="N2686" s="360"/>
      <c r="O2686" s="360"/>
      <c r="P2686" s="360"/>
    </row>
    <row r="2687" spans="3:16" s="343" customFormat="1" ht="15" customHeight="1">
      <c r="C2687" s="358" t="s">
        <v>992</v>
      </c>
      <c r="D2687" s="359">
        <f t="shared" si="20"/>
        <v>10508.064</v>
      </c>
      <c r="E2687" s="359">
        <v>8721.0640000000003</v>
      </c>
      <c r="F2687" s="359">
        <v>889.7</v>
      </c>
      <c r="G2687" s="359">
        <v>121.3</v>
      </c>
      <c r="H2687" s="359">
        <v>775.99999999999989</v>
      </c>
      <c r="I2687" s="359">
        <v>564.63800000000003</v>
      </c>
      <c r="J2687" s="359">
        <v>73.3</v>
      </c>
      <c r="K2687" s="359">
        <v>-159.18477999999999</v>
      </c>
      <c r="L2687" s="360"/>
      <c r="M2687" s="360"/>
      <c r="N2687" s="360"/>
      <c r="O2687" s="360"/>
      <c r="P2687" s="360"/>
    </row>
    <row r="2688" spans="3:16" s="343" customFormat="1" ht="15" customHeight="1">
      <c r="C2688" s="358" t="s">
        <v>993</v>
      </c>
      <c r="D2688" s="359">
        <f t="shared" si="20"/>
        <v>13546.645</v>
      </c>
      <c r="E2688" s="359">
        <v>11108.545</v>
      </c>
      <c r="F2688" s="359">
        <v>1295.2</v>
      </c>
      <c r="G2688" s="359">
        <v>199.5</v>
      </c>
      <c r="H2688" s="359">
        <v>943.4</v>
      </c>
      <c r="I2688" s="359">
        <v>1015.5069999999999</v>
      </c>
      <c r="J2688" s="359">
        <v>50.4</v>
      </c>
      <c r="K2688" s="359">
        <v>-82.54585999999999</v>
      </c>
      <c r="L2688" s="360"/>
      <c r="M2688" s="360"/>
      <c r="N2688" s="360"/>
      <c r="O2688" s="360"/>
      <c r="P2688" s="360"/>
    </row>
    <row r="2689" spans="3:16" s="343" customFormat="1" ht="15" customHeight="1">
      <c r="C2689" s="358" t="s">
        <v>994</v>
      </c>
      <c r="D2689" s="359">
        <f t="shared" si="20"/>
        <v>15196.361000000001</v>
      </c>
      <c r="E2689" s="359">
        <v>11192.661</v>
      </c>
      <c r="F2689" s="359">
        <v>1277.5999999999999</v>
      </c>
      <c r="G2689" s="359">
        <v>401.8</v>
      </c>
      <c r="H2689" s="359">
        <v>2324.3000000000002</v>
      </c>
      <c r="I2689" s="359">
        <v>1174.086</v>
      </c>
      <c r="J2689" s="359">
        <v>57.5</v>
      </c>
      <c r="K2689" s="359">
        <v>-204.32015000000001</v>
      </c>
      <c r="L2689" s="360"/>
      <c r="M2689" s="360"/>
      <c r="N2689" s="360"/>
      <c r="O2689" s="360"/>
      <c r="P2689" s="360"/>
    </row>
    <row r="2690" spans="3:16" s="343" customFormat="1" ht="15" customHeight="1">
      <c r="C2690" s="358" t="s">
        <v>995</v>
      </c>
      <c r="D2690" s="359">
        <f t="shared" si="20"/>
        <v>7802.6310000000012</v>
      </c>
      <c r="E2690" s="359">
        <v>5724.3310000000001</v>
      </c>
      <c r="F2690" s="359">
        <v>811.8</v>
      </c>
      <c r="G2690" s="359">
        <v>155.6</v>
      </c>
      <c r="H2690" s="359">
        <v>1110.9000000000001</v>
      </c>
      <c r="I2690" s="359">
        <v>1046.8409999999999</v>
      </c>
      <c r="J2690" s="359">
        <v>13.3</v>
      </c>
      <c r="K2690" s="359">
        <v>0</v>
      </c>
      <c r="L2690" s="360"/>
      <c r="M2690" s="360"/>
      <c r="N2690" s="360"/>
      <c r="O2690" s="360"/>
      <c r="P2690" s="360"/>
    </row>
    <row r="2691" spans="3:16" s="343" customFormat="1" ht="15" customHeight="1">
      <c r="C2691" s="358" t="s">
        <v>996</v>
      </c>
      <c r="D2691" s="359">
        <f t="shared" si="20"/>
        <v>13344.863000000001</v>
      </c>
      <c r="E2691" s="359">
        <v>10706.963</v>
      </c>
      <c r="F2691" s="359">
        <v>1163.2</v>
      </c>
      <c r="G2691" s="359">
        <v>190.1</v>
      </c>
      <c r="H2691" s="359">
        <v>1284.5999999999999</v>
      </c>
      <c r="I2691" s="359">
        <v>817.98500000000001</v>
      </c>
      <c r="J2691" s="359">
        <v>26.4</v>
      </c>
      <c r="K2691" s="359">
        <v>-78.378110000000007</v>
      </c>
      <c r="L2691" s="360"/>
      <c r="M2691" s="360"/>
      <c r="N2691" s="360"/>
      <c r="O2691" s="360"/>
      <c r="P2691" s="360"/>
    </row>
    <row r="2692" spans="3:16" s="343" customFormat="1" ht="15" customHeight="1">
      <c r="C2692" s="358" t="s">
        <v>997</v>
      </c>
      <c r="D2692" s="359">
        <f t="shared" si="20"/>
        <v>49389.246999999996</v>
      </c>
      <c r="E2692" s="359">
        <v>41849.546999999999</v>
      </c>
      <c r="F2692" s="359">
        <v>2186</v>
      </c>
      <c r="G2692" s="359">
        <v>816</v>
      </c>
      <c r="H2692" s="359">
        <v>4537.7</v>
      </c>
      <c r="I2692" s="359">
        <v>4192.8050000000003</v>
      </c>
      <c r="J2692" s="359">
        <v>92</v>
      </c>
      <c r="K2692" s="359">
        <v>-274.44428000000005</v>
      </c>
      <c r="L2692" s="360"/>
      <c r="M2692" s="360"/>
      <c r="N2692" s="360"/>
      <c r="O2692" s="360"/>
      <c r="P2692" s="360"/>
    </row>
    <row r="2693" spans="3:16" s="343" customFormat="1" ht="15" customHeight="1">
      <c r="C2693" s="358" t="s">
        <v>998</v>
      </c>
      <c r="D2693" s="359">
        <f t="shared" si="20"/>
        <v>8633.3109999999997</v>
      </c>
      <c r="E2693" s="359">
        <v>7305.4110000000001</v>
      </c>
      <c r="F2693" s="359">
        <v>0</v>
      </c>
      <c r="G2693" s="359">
        <v>257.39999999999998</v>
      </c>
      <c r="H2693" s="359">
        <v>1070.5</v>
      </c>
      <c r="I2693" s="359">
        <v>1030.277</v>
      </c>
      <c r="J2693" s="359">
        <v>52.1</v>
      </c>
      <c r="K2693" s="359">
        <v>-13.08483</v>
      </c>
      <c r="L2693" s="360"/>
      <c r="M2693" s="360"/>
      <c r="N2693" s="360"/>
      <c r="O2693" s="360"/>
      <c r="P2693" s="360"/>
    </row>
    <row r="2694" spans="3:16" s="343" customFormat="1" ht="15" customHeight="1">
      <c r="C2694" s="361"/>
      <c r="D2694" s="359"/>
      <c r="E2694" s="359"/>
      <c r="F2694" s="359"/>
      <c r="G2694" s="359"/>
      <c r="H2694" s="359"/>
      <c r="I2694" s="359"/>
      <c r="J2694" s="359"/>
      <c r="K2694" s="359"/>
      <c r="L2694" s="360"/>
      <c r="M2694" s="360"/>
      <c r="N2694" s="360"/>
      <c r="O2694" s="360"/>
      <c r="P2694" s="360"/>
    </row>
    <row r="2695" spans="3:16" s="343" customFormat="1" ht="15" customHeight="1">
      <c r="C2695" s="361" t="s">
        <v>999</v>
      </c>
      <c r="D2695" s="359">
        <f>SUM(E2695:H2695)</f>
        <v>1017684.7465</v>
      </c>
      <c r="E2695" s="359">
        <v>993577.24650000001</v>
      </c>
      <c r="F2695" s="359">
        <v>0</v>
      </c>
      <c r="G2695" s="359">
        <v>1001.8</v>
      </c>
      <c r="H2695" s="359">
        <v>23105.7</v>
      </c>
      <c r="I2695" s="359">
        <v>290234.386</v>
      </c>
      <c r="J2695" s="359">
        <v>5315.1</v>
      </c>
      <c r="K2695" s="359">
        <v>-141.00262000000001</v>
      </c>
      <c r="L2695" s="360"/>
      <c r="M2695" s="360"/>
      <c r="N2695" s="360"/>
      <c r="O2695" s="360"/>
      <c r="P2695" s="360"/>
    </row>
    <row r="2696" spans="3:16" s="343" customFormat="1" ht="15" customHeight="1">
      <c r="C2696" s="358" t="s">
        <v>1000</v>
      </c>
      <c r="D2696" s="359"/>
      <c r="E2696" s="359"/>
      <c r="F2696" s="359"/>
      <c r="G2696" s="359"/>
      <c r="H2696" s="359"/>
      <c r="I2696" s="359"/>
      <c r="J2696" s="359"/>
      <c r="K2696" s="359"/>
      <c r="L2696" s="360"/>
      <c r="M2696" s="360"/>
      <c r="N2696" s="360"/>
      <c r="O2696" s="360"/>
      <c r="P2696" s="360"/>
    </row>
    <row r="2697" spans="3:16" s="343" customFormat="1" ht="15" customHeight="1">
      <c r="C2697" s="358" t="s">
        <v>1001</v>
      </c>
      <c r="D2697" s="359">
        <f t="shared" ref="D2697:D2718" si="21">SUM(E2697:H2697)</f>
        <v>2535.7469599999999</v>
      </c>
      <c r="E2697" s="359">
        <v>1895.8009999999999</v>
      </c>
      <c r="F2697" s="359">
        <v>363</v>
      </c>
      <c r="G2697" s="359">
        <v>60.1</v>
      </c>
      <c r="H2697" s="359">
        <v>216.84596000000002</v>
      </c>
      <c r="I2697" s="359">
        <v>154.58500000000001</v>
      </c>
      <c r="J2697" s="359">
        <v>9.8000000000000007</v>
      </c>
      <c r="K2697" s="359">
        <v>-31.355250000000002</v>
      </c>
      <c r="L2697" s="360"/>
      <c r="M2697" s="360"/>
      <c r="N2697" s="360"/>
      <c r="O2697" s="360"/>
      <c r="P2697" s="360"/>
    </row>
    <row r="2698" spans="3:16" s="343" customFormat="1" ht="15" customHeight="1">
      <c r="C2698" s="358" t="s">
        <v>1002</v>
      </c>
      <c r="D2698" s="359">
        <f t="shared" si="21"/>
        <v>9483.652</v>
      </c>
      <c r="E2698" s="359">
        <v>8230.8520000000008</v>
      </c>
      <c r="F2698" s="359">
        <v>532.1</v>
      </c>
      <c r="G2698" s="359">
        <v>70.3</v>
      </c>
      <c r="H2698" s="359">
        <v>650.4</v>
      </c>
      <c r="I2698" s="359">
        <v>856.19799999999998</v>
      </c>
      <c r="J2698" s="359">
        <v>57.7</v>
      </c>
      <c r="K2698" s="359">
        <v>-150.54723999999999</v>
      </c>
      <c r="L2698" s="360"/>
      <c r="M2698" s="360"/>
      <c r="N2698" s="360"/>
      <c r="O2698" s="360"/>
      <c r="P2698" s="360"/>
    </row>
    <row r="2699" spans="3:16" s="343" customFormat="1" ht="15" customHeight="1">
      <c r="C2699" s="358" t="s">
        <v>1003</v>
      </c>
      <c r="D2699" s="359">
        <f t="shared" si="21"/>
        <v>37320.958999999995</v>
      </c>
      <c r="E2699" s="359">
        <v>31602.958999999999</v>
      </c>
      <c r="F2699" s="359">
        <v>3092.3</v>
      </c>
      <c r="G2699" s="359">
        <v>395.6</v>
      </c>
      <c r="H2699" s="359">
        <v>2230.0999999999995</v>
      </c>
      <c r="I2699" s="359">
        <v>4197.6210000000001</v>
      </c>
      <c r="J2699" s="359">
        <v>351.2</v>
      </c>
      <c r="K2699" s="359">
        <v>-32.023000000000003</v>
      </c>
      <c r="L2699" s="360"/>
      <c r="M2699" s="360"/>
      <c r="N2699" s="360"/>
      <c r="O2699" s="360"/>
      <c r="P2699" s="360"/>
    </row>
    <row r="2700" spans="3:16" s="343" customFormat="1" ht="15" customHeight="1">
      <c r="C2700" s="358" t="s">
        <v>1004</v>
      </c>
      <c r="D2700" s="359">
        <f t="shared" si="21"/>
        <v>6292.116</v>
      </c>
      <c r="E2700" s="359">
        <v>3914.3159999999998</v>
      </c>
      <c r="F2700" s="359">
        <v>713.1</v>
      </c>
      <c r="G2700" s="359">
        <v>286.39999999999998</v>
      </c>
      <c r="H2700" s="359">
        <v>1378.3</v>
      </c>
      <c r="I2700" s="359">
        <v>364.49675000000002</v>
      </c>
      <c r="J2700" s="359">
        <v>55.6</v>
      </c>
      <c r="K2700" s="359">
        <v>-1.024</v>
      </c>
      <c r="L2700" s="360"/>
      <c r="M2700" s="360"/>
      <c r="N2700" s="360"/>
      <c r="O2700" s="360"/>
      <c r="P2700" s="360"/>
    </row>
    <row r="2701" spans="3:16" s="343" customFormat="1" ht="15" customHeight="1">
      <c r="C2701" s="358" t="s">
        <v>1005</v>
      </c>
      <c r="D2701" s="359">
        <f t="shared" si="21"/>
        <v>7767.7929999999997</v>
      </c>
      <c r="E2701" s="359">
        <v>6426.5929999999998</v>
      </c>
      <c r="F2701" s="359">
        <v>957.9</v>
      </c>
      <c r="G2701" s="359">
        <v>160.1</v>
      </c>
      <c r="H2701" s="359">
        <v>223.2</v>
      </c>
      <c r="I2701" s="359">
        <v>2050.8310000000001</v>
      </c>
      <c r="J2701" s="359">
        <v>57.9</v>
      </c>
      <c r="K2701" s="359">
        <v>-325.27053000000001</v>
      </c>
      <c r="L2701" s="360"/>
      <c r="M2701" s="360"/>
      <c r="N2701" s="360"/>
      <c r="O2701" s="360"/>
      <c r="P2701" s="360"/>
    </row>
    <row r="2702" spans="3:16" s="343" customFormat="1" ht="15" customHeight="1">
      <c r="C2702" s="358" t="s">
        <v>1006</v>
      </c>
      <c r="D2702" s="359">
        <f t="shared" si="21"/>
        <v>10595.169</v>
      </c>
      <c r="E2702" s="359">
        <v>9685.1689999999999</v>
      </c>
      <c r="F2702" s="359">
        <v>589.4</v>
      </c>
      <c r="G2702" s="359">
        <v>33.200000000000003</v>
      </c>
      <c r="H2702" s="359">
        <v>287.39999999999998</v>
      </c>
      <c r="I2702" s="359">
        <v>314.12</v>
      </c>
      <c r="J2702" s="359">
        <v>38.1</v>
      </c>
      <c r="K2702" s="359">
        <v>-0.60960000000000003</v>
      </c>
      <c r="L2702" s="360"/>
      <c r="M2702" s="360"/>
      <c r="N2702" s="360"/>
      <c r="O2702" s="360"/>
      <c r="P2702" s="360"/>
    </row>
    <row r="2703" spans="3:16" s="343" customFormat="1" ht="15" customHeight="1">
      <c r="C2703" s="358" t="s">
        <v>1007</v>
      </c>
      <c r="D2703" s="359">
        <f t="shared" si="21"/>
        <v>6949.0009999999993</v>
      </c>
      <c r="E2703" s="359">
        <v>4689.1009999999997</v>
      </c>
      <c r="F2703" s="359">
        <v>619.70000000000005</v>
      </c>
      <c r="G2703" s="359">
        <v>294</v>
      </c>
      <c r="H2703" s="359">
        <v>1346.2</v>
      </c>
      <c r="I2703" s="359">
        <v>1122.825</v>
      </c>
      <c r="J2703" s="359">
        <v>69.8</v>
      </c>
      <c r="K2703" s="359">
        <v>-72.289580000000001</v>
      </c>
      <c r="L2703" s="360"/>
      <c r="M2703" s="360"/>
      <c r="N2703" s="360"/>
      <c r="O2703" s="360"/>
      <c r="P2703" s="360"/>
    </row>
    <row r="2704" spans="3:16" s="343" customFormat="1" ht="15" customHeight="1">
      <c r="C2704" s="358" t="s">
        <v>1008</v>
      </c>
      <c r="D2704" s="359">
        <f t="shared" si="21"/>
        <v>24367.743999999999</v>
      </c>
      <c r="E2704" s="359">
        <v>22415.344000000001</v>
      </c>
      <c r="F2704" s="359">
        <v>0</v>
      </c>
      <c r="G2704" s="359">
        <v>271.3</v>
      </c>
      <c r="H2704" s="359">
        <v>1681.1</v>
      </c>
      <c r="I2704" s="359">
        <v>1639.473</v>
      </c>
      <c r="J2704" s="359">
        <v>115.3</v>
      </c>
      <c r="K2704" s="359">
        <v>-154.99133</v>
      </c>
      <c r="L2704" s="360"/>
      <c r="M2704" s="360"/>
      <c r="N2704" s="360"/>
      <c r="O2704" s="360"/>
      <c r="P2704" s="360"/>
    </row>
    <row r="2705" spans="3:16" s="343" customFormat="1" ht="15" customHeight="1">
      <c r="C2705" s="358" t="s">
        <v>1009</v>
      </c>
      <c r="D2705" s="359">
        <f t="shared" si="21"/>
        <v>16104.557000000001</v>
      </c>
      <c r="E2705" s="359">
        <v>13621.957</v>
      </c>
      <c r="F2705" s="359">
        <v>1179.0999999999999</v>
      </c>
      <c r="G2705" s="359">
        <v>216</v>
      </c>
      <c r="H2705" s="359">
        <v>1087.5</v>
      </c>
      <c r="I2705" s="359">
        <v>2464.3879999999999</v>
      </c>
      <c r="J2705" s="359">
        <v>46.6</v>
      </c>
      <c r="K2705" s="359">
        <v>-38.600660000000005</v>
      </c>
      <c r="L2705" s="360"/>
      <c r="M2705" s="360"/>
      <c r="N2705" s="360"/>
      <c r="O2705" s="360"/>
      <c r="P2705" s="360"/>
    </row>
    <row r="2706" spans="3:16" s="343" customFormat="1" ht="15" customHeight="1">
      <c r="C2706" s="358" t="s">
        <v>1010</v>
      </c>
      <c r="D2706" s="359">
        <f t="shared" si="21"/>
        <v>6327.7139999999999</v>
      </c>
      <c r="E2706" s="359">
        <v>5957.6139999999996</v>
      </c>
      <c r="F2706" s="359">
        <v>0</v>
      </c>
      <c r="G2706" s="359">
        <v>49.5</v>
      </c>
      <c r="H2706" s="359">
        <v>320.60000000000002</v>
      </c>
      <c r="I2706" s="359">
        <v>390.59300000000002</v>
      </c>
      <c r="J2706" s="359">
        <v>108</v>
      </c>
      <c r="K2706" s="359">
        <v>-11.064069999999999</v>
      </c>
      <c r="L2706" s="360"/>
      <c r="M2706" s="360"/>
      <c r="N2706" s="360"/>
      <c r="O2706" s="360"/>
      <c r="P2706" s="360"/>
    </row>
    <row r="2707" spans="3:16" s="343" customFormat="1" ht="15" customHeight="1">
      <c r="C2707" s="358" t="s">
        <v>1011</v>
      </c>
      <c r="D2707" s="359">
        <f t="shared" si="21"/>
        <v>20958.073</v>
      </c>
      <c r="E2707" s="359">
        <v>16675.073</v>
      </c>
      <c r="F2707" s="359">
        <v>2207.5</v>
      </c>
      <c r="G2707" s="359">
        <v>325.7</v>
      </c>
      <c r="H2707" s="359">
        <v>1749.8</v>
      </c>
      <c r="I2707" s="359">
        <v>1302.3510000000001</v>
      </c>
      <c r="J2707" s="359">
        <v>103</v>
      </c>
      <c r="K2707" s="359">
        <v>-149.87893</v>
      </c>
      <c r="L2707" s="360"/>
      <c r="M2707" s="360"/>
      <c r="N2707" s="360"/>
      <c r="O2707" s="360"/>
      <c r="P2707" s="360"/>
    </row>
    <row r="2708" spans="3:16" s="343" customFormat="1" ht="15" customHeight="1">
      <c r="C2708" s="358" t="s">
        <v>1012</v>
      </c>
      <c r="D2708" s="359">
        <f t="shared" si="21"/>
        <v>3985.0920000000001</v>
      </c>
      <c r="E2708" s="359">
        <v>3503.5920000000001</v>
      </c>
      <c r="F2708" s="359">
        <v>171.6</v>
      </c>
      <c r="G2708" s="359">
        <v>50.3</v>
      </c>
      <c r="H2708" s="359">
        <v>259.60000000000002</v>
      </c>
      <c r="I2708" s="359">
        <v>217.101</v>
      </c>
      <c r="J2708" s="359">
        <v>101.2</v>
      </c>
      <c r="K2708" s="359">
        <v>-5.8419799999999995</v>
      </c>
      <c r="L2708" s="360"/>
      <c r="M2708" s="360"/>
      <c r="N2708" s="360"/>
      <c r="O2708" s="360"/>
      <c r="P2708" s="360"/>
    </row>
    <row r="2709" spans="3:16" s="343" customFormat="1" ht="15" customHeight="1">
      <c r="C2709" s="358" t="s">
        <v>1013</v>
      </c>
      <c r="D2709" s="359">
        <f t="shared" si="21"/>
        <v>13966.127</v>
      </c>
      <c r="E2709" s="359">
        <v>11744.027</v>
      </c>
      <c r="F2709" s="359">
        <v>1231</v>
      </c>
      <c r="G2709" s="359">
        <v>162.19999999999999</v>
      </c>
      <c r="H2709" s="359">
        <v>828.9</v>
      </c>
      <c r="I2709" s="359">
        <v>939.86400000000003</v>
      </c>
      <c r="J2709" s="359">
        <v>148.30000000000001</v>
      </c>
      <c r="K2709" s="359">
        <v>-21.61167</v>
      </c>
      <c r="L2709" s="360"/>
      <c r="M2709" s="360"/>
      <c r="N2709" s="360"/>
      <c r="O2709" s="360"/>
      <c r="P2709" s="360"/>
    </row>
    <row r="2710" spans="3:16" s="343" customFormat="1" ht="15" customHeight="1">
      <c r="C2710" s="358" t="s">
        <v>1014</v>
      </c>
      <c r="D2710" s="359">
        <f t="shared" si="21"/>
        <v>17693.404000000002</v>
      </c>
      <c r="E2710" s="359">
        <v>14563.004000000001</v>
      </c>
      <c r="F2710" s="359">
        <v>1670</v>
      </c>
      <c r="G2710" s="359">
        <v>207.4</v>
      </c>
      <c r="H2710" s="359">
        <v>1253</v>
      </c>
      <c r="I2710" s="359">
        <v>2275.6825400000002</v>
      </c>
      <c r="J2710" s="359">
        <v>48.6</v>
      </c>
      <c r="K2710" s="359">
        <v>-176.68265000000002</v>
      </c>
      <c r="L2710" s="360"/>
      <c r="M2710" s="360"/>
      <c r="N2710" s="360"/>
      <c r="O2710" s="360"/>
      <c r="P2710" s="360"/>
    </row>
    <row r="2711" spans="3:16" s="343" customFormat="1" ht="15" customHeight="1">
      <c r="C2711" s="358" t="s">
        <v>1015</v>
      </c>
      <c r="D2711" s="359">
        <f t="shared" si="21"/>
        <v>3078.4379999999996</v>
      </c>
      <c r="E2711" s="359">
        <v>2138.8069999999998</v>
      </c>
      <c r="F2711" s="359">
        <v>325.3</v>
      </c>
      <c r="G2711" s="359">
        <v>98.2</v>
      </c>
      <c r="H2711" s="359">
        <v>516.13099999999997</v>
      </c>
      <c r="I2711" s="359">
        <v>208.47268</v>
      </c>
      <c r="J2711" s="359">
        <v>70.099999999999994</v>
      </c>
      <c r="K2711" s="359">
        <v>0</v>
      </c>
      <c r="L2711" s="360"/>
      <c r="M2711" s="360"/>
      <c r="N2711" s="360"/>
      <c r="O2711" s="360"/>
      <c r="P2711" s="360"/>
    </row>
    <row r="2712" spans="3:16" s="343" customFormat="1" ht="15" customHeight="1">
      <c r="C2712" s="358" t="s">
        <v>1016</v>
      </c>
      <c r="D2712" s="359">
        <f t="shared" si="21"/>
        <v>8202.2800000000007</v>
      </c>
      <c r="E2712" s="359">
        <v>7045.38</v>
      </c>
      <c r="F2712" s="359">
        <v>674.1</v>
      </c>
      <c r="G2712" s="359">
        <v>92</v>
      </c>
      <c r="H2712" s="359">
        <v>390.8</v>
      </c>
      <c r="I2712" s="359">
        <v>412.47899999999998</v>
      </c>
      <c r="J2712" s="359">
        <v>96.3</v>
      </c>
      <c r="K2712" s="359">
        <v>-60.884999999999998</v>
      </c>
      <c r="L2712" s="360"/>
      <c r="M2712" s="360"/>
      <c r="N2712" s="360"/>
      <c r="O2712" s="360"/>
      <c r="P2712" s="360"/>
    </row>
    <row r="2713" spans="3:16" s="343" customFormat="1" ht="15" customHeight="1">
      <c r="C2713" s="358" t="s">
        <v>1017</v>
      </c>
      <c r="D2713" s="359">
        <f t="shared" si="21"/>
        <v>14993.698</v>
      </c>
      <c r="E2713" s="359">
        <v>12021.198</v>
      </c>
      <c r="F2713" s="359">
        <v>768</v>
      </c>
      <c r="G2713" s="359">
        <v>432.1</v>
      </c>
      <c r="H2713" s="359">
        <v>1772.4</v>
      </c>
      <c r="I2713" s="359">
        <v>1027.8019999999999</v>
      </c>
      <c r="J2713" s="359">
        <v>18.100000000000001</v>
      </c>
      <c r="K2713" s="359">
        <v>-297.351</v>
      </c>
      <c r="L2713" s="360"/>
      <c r="M2713" s="360"/>
      <c r="N2713" s="360"/>
      <c r="O2713" s="360"/>
      <c r="P2713" s="360"/>
    </row>
    <row r="2714" spans="3:16" s="343" customFormat="1" ht="15" customHeight="1">
      <c r="C2714" s="358" t="s">
        <v>1018</v>
      </c>
      <c r="D2714" s="359">
        <f t="shared" si="21"/>
        <v>38522.398999999998</v>
      </c>
      <c r="E2714" s="359">
        <v>33752.898999999998</v>
      </c>
      <c r="F2714" s="359">
        <v>2217.3000000000002</v>
      </c>
      <c r="G2714" s="359">
        <v>273</v>
      </c>
      <c r="H2714" s="359">
        <v>2279.1999999999998</v>
      </c>
      <c r="I2714" s="359">
        <v>2601.9360000000001</v>
      </c>
      <c r="J2714" s="359">
        <v>387.6</v>
      </c>
      <c r="K2714" s="359">
        <v>-115.1416</v>
      </c>
      <c r="L2714" s="360"/>
      <c r="M2714" s="360"/>
      <c r="N2714" s="360"/>
      <c r="O2714" s="360"/>
      <c r="P2714" s="360"/>
    </row>
    <row r="2715" spans="3:16" s="343" customFormat="1" ht="15" customHeight="1">
      <c r="C2715" s="358" t="s">
        <v>1019</v>
      </c>
      <c r="D2715" s="359">
        <f t="shared" si="21"/>
        <v>18501.625</v>
      </c>
      <c r="E2715" s="359">
        <v>13731.217000000001</v>
      </c>
      <c r="F2715" s="359">
        <v>2341.9</v>
      </c>
      <c r="G2715" s="359">
        <v>557.4</v>
      </c>
      <c r="H2715" s="359">
        <v>1871.1079999999999</v>
      </c>
      <c r="I2715" s="359">
        <v>2989.06772</v>
      </c>
      <c r="J2715" s="359">
        <v>65.2</v>
      </c>
      <c r="K2715" s="359">
        <v>-155.12736999999998</v>
      </c>
      <c r="L2715" s="360"/>
      <c r="M2715" s="360"/>
      <c r="N2715" s="360"/>
      <c r="O2715" s="360"/>
      <c r="P2715" s="360"/>
    </row>
    <row r="2716" spans="3:16" s="343" customFormat="1" ht="15" customHeight="1">
      <c r="C2716" s="358" t="s">
        <v>1020</v>
      </c>
      <c r="D2716" s="359">
        <f t="shared" si="21"/>
        <v>10291.989</v>
      </c>
      <c r="E2716" s="359">
        <v>8300.6890000000003</v>
      </c>
      <c r="F2716" s="359">
        <v>1066.4000000000001</v>
      </c>
      <c r="G2716" s="359">
        <v>128.5</v>
      </c>
      <c r="H2716" s="359">
        <v>796.4</v>
      </c>
      <c r="I2716" s="359">
        <v>1234.4749999999999</v>
      </c>
      <c r="J2716" s="359">
        <v>91.2</v>
      </c>
      <c r="K2716" s="359">
        <v>-86.613500000000002</v>
      </c>
      <c r="L2716" s="360"/>
      <c r="M2716" s="360"/>
      <c r="N2716" s="360"/>
      <c r="O2716" s="360"/>
      <c r="P2716" s="360"/>
    </row>
    <row r="2717" spans="3:16" s="343" customFormat="1" ht="15" customHeight="1">
      <c r="C2717" s="358" t="s">
        <v>1021</v>
      </c>
      <c r="D2717" s="359">
        <f t="shared" si="21"/>
        <v>2217.5749999999998</v>
      </c>
      <c r="E2717" s="359">
        <v>1789.4749999999999</v>
      </c>
      <c r="F2717" s="359">
        <v>171</v>
      </c>
      <c r="G2717" s="359">
        <v>40.6</v>
      </c>
      <c r="H2717" s="359">
        <v>216.5</v>
      </c>
      <c r="I2717" s="359">
        <v>120.04600000000001</v>
      </c>
      <c r="J2717" s="359">
        <v>19.399999999999999</v>
      </c>
      <c r="K2717" s="359">
        <v>-21.948</v>
      </c>
      <c r="L2717" s="360"/>
      <c r="M2717" s="360"/>
      <c r="N2717" s="360"/>
      <c r="O2717" s="360"/>
      <c r="P2717" s="360"/>
    </row>
    <row r="2718" spans="3:16" s="343" customFormat="1" ht="15" customHeight="1">
      <c r="C2718" s="358" t="s">
        <v>1022</v>
      </c>
      <c r="D2718" s="359">
        <f t="shared" si="21"/>
        <v>3483.2870000000003</v>
      </c>
      <c r="E2718" s="359">
        <v>3121.087</v>
      </c>
      <c r="F2718" s="359">
        <v>97.8</v>
      </c>
      <c r="G2718" s="359">
        <v>43.4</v>
      </c>
      <c r="H2718" s="359">
        <v>221</v>
      </c>
      <c r="I2718" s="359">
        <v>211.155</v>
      </c>
      <c r="J2718" s="359">
        <v>104.9</v>
      </c>
      <c r="K2718" s="359">
        <v>-14.832559999999999</v>
      </c>
      <c r="L2718" s="360"/>
      <c r="M2718" s="360"/>
      <c r="N2718" s="360"/>
      <c r="O2718" s="360"/>
      <c r="P2718" s="360"/>
    </row>
    <row r="2719" spans="3:16" s="343" customFormat="1" ht="15" customHeight="1">
      <c r="C2719" s="361"/>
      <c r="D2719" s="359"/>
      <c r="E2719" s="359"/>
      <c r="F2719" s="359"/>
      <c r="G2719" s="359"/>
      <c r="H2719" s="359"/>
      <c r="I2719" s="359"/>
      <c r="J2719" s="359"/>
      <c r="K2719" s="359"/>
      <c r="L2719" s="360"/>
      <c r="M2719" s="360"/>
      <c r="N2719" s="360"/>
      <c r="O2719" s="360"/>
      <c r="P2719" s="360"/>
    </row>
    <row r="2720" spans="3:16" s="343" customFormat="1" ht="15" customHeight="1">
      <c r="C2720" s="358" t="s">
        <v>1023</v>
      </c>
      <c r="D2720" s="359"/>
      <c r="E2720" s="359"/>
      <c r="F2720" s="359"/>
      <c r="G2720" s="359"/>
      <c r="H2720" s="359"/>
      <c r="I2720" s="359"/>
      <c r="J2720" s="359"/>
      <c r="K2720" s="359"/>
      <c r="L2720" s="360"/>
      <c r="M2720" s="360"/>
      <c r="N2720" s="360"/>
      <c r="O2720" s="360"/>
      <c r="P2720" s="360"/>
    </row>
    <row r="2721" spans="3:16" s="343" customFormat="1" ht="15" customHeight="1">
      <c r="C2721" s="358" t="s">
        <v>1024</v>
      </c>
      <c r="D2721" s="359">
        <f t="shared" ref="D2721:D2731" si="22">SUM(E2721:H2721)</f>
        <v>9940.2105200000005</v>
      </c>
      <c r="E2721" s="359">
        <v>7407.951</v>
      </c>
      <c r="F2721" s="359">
        <v>1192.8</v>
      </c>
      <c r="G2721" s="359">
        <v>135.4</v>
      </c>
      <c r="H2721" s="359">
        <v>1204.05952</v>
      </c>
      <c r="I2721" s="359">
        <v>868.08997999999997</v>
      </c>
      <c r="J2721" s="359">
        <v>92.3</v>
      </c>
      <c r="K2721" s="359">
        <v>-113.58698000000001</v>
      </c>
      <c r="L2721" s="360"/>
      <c r="M2721" s="360"/>
      <c r="N2721" s="360"/>
      <c r="O2721" s="360"/>
      <c r="P2721" s="360"/>
    </row>
    <row r="2722" spans="3:16" s="343" customFormat="1" ht="15" customHeight="1">
      <c r="C2722" s="358" t="s">
        <v>1025</v>
      </c>
      <c r="D2722" s="359">
        <f t="shared" si="22"/>
        <v>6586.6679999999997</v>
      </c>
      <c r="E2722" s="359">
        <v>5294.768</v>
      </c>
      <c r="F2722" s="359">
        <v>644.20000000000005</v>
      </c>
      <c r="G2722" s="359">
        <v>44.9</v>
      </c>
      <c r="H2722" s="359">
        <v>602.79999999999995</v>
      </c>
      <c r="I2722" s="359">
        <v>305.86</v>
      </c>
      <c r="J2722" s="359">
        <v>40.6</v>
      </c>
      <c r="K2722" s="359">
        <v>-36.98245</v>
      </c>
      <c r="L2722" s="360"/>
      <c r="M2722" s="360"/>
      <c r="N2722" s="360"/>
      <c r="O2722" s="360"/>
      <c r="P2722" s="360"/>
    </row>
    <row r="2723" spans="3:16" s="343" customFormat="1" ht="15" customHeight="1">
      <c r="C2723" s="358" t="s">
        <v>1026</v>
      </c>
      <c r="D2723" s="359">
        <f t="shared" si="22"/>
        <v>12789.38128</v>
      </c>
      <c r="E2723" s="359">
        <v>12028.492</v>
      </c>
      <c r="F2723" s="359">
        <v>0</v>
      </c>
      <c r="G2723" s="359">
        <v>64.400000000000006</v>
      </c>
      <c r="H2723" s="359">
        <v>696.48928000000001</v>
      </c>
      <c r="I2723" s="359">
        <v>1529.0948199999998</v>
      </c>
      <c r="J2723" s="359">
        <v>172.6</v>
      </c>
      <c r="K2723" s="359">
        <v>-117.27126000000001</v>
      </c>
      <c r="L2723" s="360"/>
      <c r="M2723" s="360"/>
      <c r="N2723" s="360"/>
      <c r="O2723" s="360"/>
      <c r="P2723" s="360"/>
    </row>
    <row r="2724" spans="3:16" s="343" customFormat="1" ht="15" customHeight="1">
      <c r="C2724" s="358" t="s">
        <v>1027</v>
      </c>
      <c r="D2724" s="359">
        <f t="shared" si="22"/>
        <v>73666.455289999998</v>
      </c>
      <c r="E2724" s="359">
        <v>65133.358999999997</v>
      </c>
      <c r="F2724" s="359">
        <v>5878.4</v>
      </c>
      <c r="G2724" s="359">
        <v>197.6</v>
      </c>
      <c r="H2724" s="359">
        <v>2457.09629</v>
      </c>
      <c r="I2724" s="359">
        <v>5322.6130000000003</v>
      </c>
      <c r="J2724" s="359">
        <v>701.8</v>
      </c>
      <c r="K2724" s="359">
        <v>-482.67618000000004</v>
      </c>
      <c r="L2724" s="360"/>
      <c r="M2724" s="360"/>
      <c r="N2724" s="360"/>
      <c r="O2724" s="360"/>
      <c r="P2724" s="360"/>
    </row>
    <row r="2725" spans="3:16" s="343" customFormat="1" ht="15" customHeight="1">
      <c r="C2725" s="358" t="s">
        <v>1028</v>
      </c>
      <c r="D2725" s="359">
        <f t="shared" si="22"/>
        <v>14133.295999999998</v>
      </c>
      <c r="E2725" s="359">
        <v>11820.196</v>
      </c>
      <c r="F2725" s="359">
        <v>1046</v>
      </c>
      <c r="G2725" s="359">
        <v>136.30000000000001</v>
      </c>
      <c r="H2725" s="359">
        <v>1130.8</v>
      </c>
      <c r="I2725" s="359">
        <v>588.38900000000001</v>
      </c>
      <c r="J2725" s="359">
        <v>65.5</v>
      </c>
      <c r="K2725" s="359">
        <v>0</v>
      </c>
      <c r="L2725" s="360"/>
      <c r="M2725" s="360"/>
      <c r="N2725" s="360"/>
      <c r="O2725" s="360"/>
      <c r="P2725" s="360"/>
    </row>
    <row r="2726" spans="3:16" s="343" customFormat="1" ht="15" customHeight="1">
      <c r="C2726" s="358" t="s">
        <v>1029</v>
      </c>
      <c r="D2726" s="359">
        <f t="shared" si="22"/>
        <v>7992.0713999999998</v>
      </c>
      <c r="E2726" s="359">
        <v>6704.4250000000002</v>
      </c>
      <c r="F2726" s="359">
        <v>786.3</v>
      </c>
      <c r="G2726" s="359">
        <v>46.7</v>
      </c>
      <c r="H2726" s="359">
        <v>454.64640000000003</v>
      </c>
      <c r="I2726" s="359">
        <v>244.458</v>
      </c>
      <c r="J2726" s="359">
        <v>22.7</v>
      </c>
      <c r="K2726" s="359">
        <v>-44.133130000000001</v>
      </c>
      <c r="L2726" s="360"/>
      <c r="M2726" s="360"/>
      <c r="N2726" s="360"/>
      <c r="O2726" s="360"/>
      <c r="P2726" s="360"/>
    </row>
    <row r="2727" spans="3:16" s="343" customFormat="1" ht="15" customHeight="1">
      <c r="C2727" s="358" t="s">
        <v>1030</v>
      </c>
      <c r="D2727" s="359">
        <f t="shared" si="22"/>
        <v>3943.2189999999996</v>
      </c>
      <c r="E2727" s="359">
        <v>2631.4189999999999</v>
      </c>
      <c r="F2727" s="359">
        <v>397.7</v>
      </c>
      <c r="G2727" s="359">
        <v>63.5</v>
      </c>
      <c r="H2727" s="359">
        <v>850.6</v>
      </c>
      <c r="I2727" s="359">
        <v>337.072</v>
      </c>
      <c r="J2727" s="359">
        <v>36.5</v>
      </c>
      <c r="K2727" s="359">
        <v>-41.268070000000002</v>
      </c>
      <c r="L2727" s="360"/>
      <c r="M2727" s="360"/>
      <c r="N2727" s="360"/>
      <c r="O2727" s="360"/>
      <c r="P2727" s="360"/>
    </row>
    <row r="2728" spans="3:16" s="343" customFormat="1" ht="15" customHeight="1">
      <c r="C2728" s="358" t="s">
        <v>1031</v>
      </c>
      <c r="D2728" s="359">
        <f t="shared" si="22"/>
        <v>16048.34</v>
      </c>
      <c r="E2728" s="359">
        <v>14464.04</v>
      </c>
      <c r="F2728" s="359">
        <v>1522.5</v>
      </c>
      <c r="G2728" s="359">
        <v>61.8</v>
      </c>
      <c r="H2728" s="359">
        <v>0</v>
      </c>
      <c r="I2728" s="359">
        <v>1882.36106</v>
      </c>
      <c r="J2728" s="359">
        <v>145.5</v>
      </c>
      <c r="K2728" s="359">
        <v>-104.2163</v>
      </c>
      <c r="L2728" s="360"/>
      <c r="M2728" s="360"/>
      <c r="N2728" s="360"/>
      <c r="O2728" s="360"/>
      <c r="P2728" s="360"/>
    </row>
    <row r="2729" spans="3:16" s="343" customFormat="1" ht="15" customHeight="1">
      <c r="C2729" s="358" t="s">
        <v>1032</v>
      </c>
      <c r="D2729" s="359">
        <f t="shared" si="22"/>
        <v>18710.324999999997</v>
      </c>
      <c r="E2729" s="359">
        <v>15659.325000000001</v>
      </c>
      <c r="F2729" s="359">
        <v>1201.5999999999999</v>
      </c>
      <c r="G2729" s="359">
        <v>157.30000000000001</v>
      </c>
      <c r="H2729" s="359">
        <v>1692.1</v>
      </c>
      <c r="I2729" s="359">
        <v>1582.7329999999999</v>
      </c>
      <c r="J2729" s="359">
        <v>259.60000000000002</v>
      </c>
      <c r="K2729" s="359">
        <v>-7.0621399999999994</v>
      </c>
      <c r="L2729" s="360"/>
      <c r="M2729" s="360"/>
      <c r="N2729" s="360"/>
      <c r="O2729" s="360"/>
      <c r="P2729" s="360"/>
    </row>
    <row r="2730" spans="3:16" s="343" customFormat="1" ht="15" customHeight="1">
      <c r="C2730" s="358" t="s">
        <v>1033</v>
      </c>
      <c r="D2730" s="359">
        <f t="shared" si="22"/>
        <v>149998.125</v>
      </c>
      <c r="E2730" s="359">
        <v>136540.92499999999</v>
      </c>
      <c r="F2730" s="359">
        <v>7144.1</v>
      </c>
      <c r="G2730" s="359">
        <v>474.9</v>
      </c>
      <c r="H2730" s="359">
        <v>5838.2</v>
      </c>
      <c r="I2730" s="359">
        <v>12093.974480000001</v>
      </c>
      <c r="J2730" s="359">
        <v>946.8</v>
      </c>
      <c r="K2730" s="359">
        <v>-873.67846999999995</v>
      </c>
      <c r="L2730" s="360"/>
      <c r="M2730" s="360"/>
      <c r="N2730" s="360"/>
      <c r="O2730" s="360"/>
      <c r="P2730" s="360"/>
    </row>
    <row r="2731" spans="3:16" s="343" customFormat="1" ht="15" customHeight="1">
      <c r="C2731" s="358" t="s">
        <v>1034</v>
      </c>
      <c r="D2731" s="359">
        <f t="shared" si="22"/>
        <v>24717.755000000001</v>
      </c>
      <c r="E2731" s="359">
        <v>21130.993999999999</v>
      </c>
      <c r="F2731" s="359">
        <v>2147</v>
      </c>
      <c r="G2731" s="359">
        <v>175.7</v>
      </c>
      <c r="H2731" s="359">
        <v>1264.0609999999999</v>
      </c>
      <c r="I2731" s="359">
        <v>1714.36454</v>
      </c>
      <c r="J2731" s="359">
        <v>106.8</v>
      </c>
      <c r="K2731" s="359">
        <v>-156.91399999999999</v>
      </c>
      <c r="L2731" s="360"/>
      <c r="M2731" s="360"/>
      <c r="N2731" s="360"/>
      <c r="O2731" s="360"/>
      <c r="P2731" s="360"/>
    </row>
    <row r="2732" spans="3:16" s="343" customFormat="1" ht="15" customHeight="1">
      <c r="C2732" s="361"/>
      <c r="D2732" s="359"/>
      <c r="E2732" s="359"/>
      <c r="F2732" s="359"/>
      <c r="G2732" s="359"/>
      <c r="H2732" s="359"/>
      <c r="I2732" s="359"/>
      <c r="J2732" s="359"/>
      <c r="K2732" s="359"/>
      <c r="L2732" s="360"/>
      <c r="M2732" s="360"/>
      <c r="N2732" s="360"/>
      <c r="O2732" s="360"/>
      <c r="P2732" s="360"/>
    </row>
    <row r="2733" spans="3:16" s="343" customFormat="1" ht="15" customHeight="1">
      <c r="C2733" s="358" t="s">
        <v>1035</v>
      </c>
      <c r="D2733" s="359"/>
      <c r="E2733" s="359"/>
      <c r="F2733" s="359"/>
      <c r="G2733" s="359"/>
      <c r="H2733" s="359"/>
      <c r="I2733" s="359"/>
      <c r="J2733" s="359"/>
      <c r="K2733" s="359"/>
      <c r="L2733" s="360"/>
      <c r="M2733" s="360"/>
      <c r="N2733" s="360"/>
      <c r="O2733" s="360"/>
      <c r="P2733" s="360"/>
    </row>
    <row r="2734" spans="3:16" s="343" customFormat="1" ht="15" customHeight="1">
      <c r="C2734" s="358" t="s">
        <v>1036</v>
      </c>
      <c r="D2734" s="359">
        <f t="shared" ref="D2734:D2738" si="23">SUM(E2734:H2734)</f>
        <v>8997.11</v>
      </c>
      <c r="E2734" s="359">
        <v>5352.5919999999996</v>
      </c>
      <c r="F2734" s="359">
        <v>945.8</v>
      </c>
      <c r="G2734" s="359">
        <v>371.1</v>
      </c>
      <c r="H2734" s="359">
        <v>2327.6179999999999</v>
      </c>
      <c r="I2734" s="359">
        <v>758.1111800000001</v>
      </c>
      <c r="J2734" s="359">
        <v>57.5</v>
      </c>
      <c r="K2734" s="359">
        <v>-27.259049999999998</v>
      </c>
      <c r="L2734" s="360"/>
      <c r="M2734" s="360"/>
      <c r="N2734" s="360"/>
      <c r="O2734" s="360"/>
      <c r="P2734" s="360"/>
    </row>
    <row r="2735" spans="3:16" s="343" customFormat="1" ht="15" customHeight="1">
      <c r="C2735" s="358" t="s">
        <v>1037</v>
      </c>
      <c r="D2735" s="359">
        <f t="shared" si="23"/>
        <v>20060.945999999996</v>
      </c>
      <c r="E2735" s="359">
        <v>14631.346</v>
      </c>
      <c r="F2735" s="359">
        <v>2294</v>
      </c>
      <c r="G2735" s="359">
        <v>376.1</v>
      </c>
      <c r="H2735" s="359">
        <v>2759.5</v>
      </c>
      <c r="I2735" s="359">
        <v>1553.2079100000001</v>
      </c>
      <c r="J2735" s="359">
        <v>144.9</v>
      </c>
      <c r="K2735" s="359">
        <v>-303.589</v>
      </c>
      <c r="L2735" s="360"/>
      <c r="M2735" s="360"/>
      <c r="N2735" s="360"/>
      <c r="O2735" s="360"/>
      <c r="P2735" s="360"/>
    </row>
    <row r="2736" spans="3:16" s="343" customFormat="1" ht="15" customHeight="1">
      <c r="C2736" s="358" t="s">
        <v>1038</v>
      </c>
      <c r="D2736" s="359">
        <f t="shared" si="23"/>
        <v>6153.2190000000001</v>
      </c>
      <c r="E2736" s="359">
        <v>4689.1189999999997</v>
      </c>
      <c r="F2736" s="359">
        <v>777.7</v>
      </c>
      <c r="G2736" s="359">
        <v>80.3</v>
      </c>
      <c r="H2736" s="359">
        <v>606.1</v>
      </c>
      <c r="I2736" s="359">
        <v>386.83300000000003</v>
      </c>
      <c r="J2736" s="359">
        <v>23</v>
      </c>
      <c r="K2736" s="359">
        <v>-46.301319999999997</v>
      </c>
      <c r="L2736" s="360"/>
      <c r="M2736" s="360"/>
      <c r="N2736" s="360"/>
      <c r="O2736" s="360"/>
      <c r="P2736" s="360"/>
    </row>
    <row r="2737" spans="3:16" s="343" customFormat="1" ht="15" customHeight="1">
      <c r="C2737" s="358" t="s">
        <v>1039</v>
      </c>
      <c r="D2737" s="359">
        <f t="shared" si="23"/>
        <v>30309.356</v>
      </c>
      <c r="E2737" s="359">
        <v>25101.155999999999</v>
      </c>
      <c r="F2737" s="359">
        <v>1909.7</v>
      </c>
      <c r="G2737" s="359">
        <v>438.7</v>
      </c>
      <c r="H2737" s="359">
        <v>2859.8</v>
      </c>
      <c r="I2737" s="359">
        <v>2228.52</v>
      </c>
      <c r="J2737" s="359">
        <v>218</v>
      </c>
      <c r="K2737" s="359">
        <v>-272.12204000000003</v>
      </c>
      <c r="L2737" s="360"/>
      <c r="M2737" s="360"/>
      <c r="N2737" s="360"/>
      <c r="O2737" s="360"/>
      <c r="P2737" s="360"/>
    </row>
    <row r="2738" spans="3:16" s="343" customFormat="1" ht="15" customHeight="1">
      <c r="C2738" s="358" t="s">
        <v>1040</v>
      </c>
      <c r="D2738" s="359">
        <f t="shared" si="23"/>
        <v>63198.586999999992</v>
      </c>
      <c r="E2738" s="359">
        <v>54380.686999999998</v>
      </c>
      <c r="F2738" s="359">
        <v>3971.6</v>
      </c>
      <c r="G2738" s="359">
        <v>577.20000000000005</v>
      </c>
      <c r="H2738" s="359">
        <v>4269.1000000000004</v>
      </c>
      <c r="I2738" s="359">
        <v>8479.1749999999993</v>
      </c>
      <c r="J2738" s="359">
        <v>722.3</v>
      </c>
      <c r="K2738" s="359">
        <v>-503.09985</v>
      </c>
      <c r="L2738" s="360"/>
      <c r="M2738" s="360"/>
      <c r="N2738" s="360"/>
      <c r="O2738" s="360"/>
      <c r="P2738" s="360"/>
    </row>
    <row r="2739" spans="3:16" s="343" customFormat="1" ht="15" customHeight="1">
      <c r="C2739" s="361"/>
      <c r="D2739" s="359"/>
      <c r="E2739" s="359"/>
      <c r="F2739" s="359"/>
      <c r="G2739" s="359"/>
      <c r="H2739" s="359"/>
      <c r="I2739" s="359"/>
      <c r="J2739" s="359"/>
      <c r="K2739" s="359"/>
      <c r="L2739" s="360"/>
      <c r="M2739" s="360"/>
      <c r="N2739" s="360"/>
      <c r="O2739" s="360"/>
      <c r="P2739" s="360"/>
    </row>
    <row r="2740" spans="3:16" s="343" customFormat="1" ht="15" customHeight="1">
      <c r="C2740" s="358" t="s">
        <v>1041</v>
      </c>
      <c r="D2740" s="359"/>
      <c r="E2740" s="359"/>
      <c r="F2740" s="359"/>
      <c r="G2740" s="359"/>
      <c r="H2740" s="359"/>
      <c r="I2740" s="359"/>
      <c r="J2740" s="359"/>
      <c r="K2740" s="359"/>
      <c r="L2740" s="360"/>
      <c r="M2740" s="360"/>
      <c r="N2740" s="360"/>
      <c r="O2740" s="360"/>
      <c r="P2740" s="360"/>
    </row>
    <row r="2741" spans="3:16" s="343" customFormat="1" ht="15" customHeight="1">
      <c r="C2741" s="358" t="s">
        <v>1042</v>
      </c>
      <c r="D2741" s="359">
        <f t="shared" ref="D2741:D2751" si="24">SUM(E2741:H2741)</f>
        <v>43202.217000000004</v>
      </c>
      <c r="E2741" s="359">
        <v>36746.317000000003</v>
      </c>
      <c r="F2741" s="359">
        <v>3746.9</v>
      </c>
      <c r="G2741" s="359">
        <v>216.2</v>
      </c>
      <c r="H2741" s="359">
        <v>2492.8000000000002</v>
      </c>
      <c r="I2741" s="359">
        <v>3300.2629999999999</v>
      </c>
      <c r="J2741" s="359">
        <v>345</v>
      </c>
      <c r="K2741" s="359">
        <v>-757.28377000000012</v>
      </c>
      <c r="L2741" s="360"/>
      <c r="M2741" s="360"/>
      <c r="N2741" s="360"/>
      <c r="O2741" s="360"/>
      <c r="P2741" s="360"/>
    </row>
    <row r="2742" spans="3:16" s="343" customFormat="1" ht="15" customHeight="1">
      <c r="C2742" s="358" t="s">
        <v>1043</v>
      </c>
      <c r="D2742" s="359">
        <f t="shared" si="24"/>
        <v>10355.618999999999</v>
      </c>
      <c r="E2742" s="359">
        <v>6581.9189999999999</v>
      </c>
      <c r="F2742" s="359">
        <v>1018.3</v>
      </c>
      <c r="G2742" s="359">
        <v>342.4</v>
      </c>
      <c r="H2742" s="359">
        <v>2413</v>
      </c>
      <c r="I2742" s="359">
        <v>828.49800000000005</v>
      </c>
      <c r="J2742" s="359">
        <v>73.3</v>
      </c>
      <c r="K2742" s="359">
        <v>-155.18494000000001</v>
      </c>
      <c r="L2742" s="360"/>
      <c r="M2742" s="360"/>
      <c r="N2742" s="360"/>
      <c r="O2742" s="360"/>
      <c r="P2742" s="360"/>
    </row>
    <row r="2743" spans="3:16" s="343" customFormat="1" ht="15" customHeight="1">
      <c r="C2743" s="358" t="s">
        <v>1044</v>
      </c>
      <c r="D2743" s="359">
        <f t="shared" si="24"/>
        <v>11528.040999999999</v>
      </c>
      <c r="E2743" s="359">
        <v>9492.241</v>
      </c>
      <c r="F2743" s="359">
        <v>1091.7</v>
      </c>
      <c r="G2743" s="359">
        <v>70.3</v>
      </c>
      <c r="H2743" s="359">
        <v>873.8</v>
      </c>
      <c r="I2743" s="359">
        <v>562.12400000000002</v>
      </c>
      <c r="J2743" s="359">
        <v>106</v>
      </c>
      <c r="K2743" s="359">
        <v>-43.967280000000002</v>
      </c>
      <c r="L2743" s="360"/>
      <c r="M2743" s="360"/>
      <c r="N2743" s="360"/>
      <c r="O2743" s="360"/>
      <c r="P2743" s="360"/>
    </row>
    <row r="2744" spans="3:16" s="343" customFormat="1" ht="15" customHeight="1">
      <c r="C2744" s="358" t="s">
        <v>1045</v>
      </c>
      <c r="D2744" s="359">
        <f t="shared" si="24"/>
        <v>4483.3220000000001</v>
      </c>
      <c r="E2744" s="359">
        <v>2861.3220000000001</v>
      </c>
      <c r="F2744" s="359">
        <v>447.1</v>
      </c>
      <c r="G2744" s="359">
        <v>115.2</v>
      </c>
      <c r="H2744" s="359">
        <v>1059.7</v>
      </c>
      <c r="I2744" s="359">
        <v>383.61935</v>
      </c>
      <c r="J2744" s="359">
        <v>24.6</v>
      </c>
      <c r="K2744" s="359">
        <v>-5.9000000000000007E-3</v>
      </c>
      <c r="L2744" s="360"/>
      <c r="M2744" s="360"/>
      <c r="N2744" s="360"/>
      <c r="O2744" s="360"/>
      <c r="P2744" s="360"/>
    </row>
    <row r="2745" spans="3:16" s="343" customFormat="1" ht="15" customHeight="1">
      <c r="C2745" s="358" t="s">
        <v>1046</v>
      </c>
      <c r="D2745" s="359">
        <f t="shared" si="24"/>
        <v>6415.0389999999998</v>
      </c>
      <c r="E2745" s="359">
        <v>4775.2389999999996</v>
      </c>
      <c r="F2745" s="359">
        <v>584.5</v>
      </c>
      <c r="G2745" s="359">
        <v>96</v>
      </c>
      <c r="H2745" s="359">
        <v>959.3</v>
      </c>
      <c r="I2745" s="359">
        <v>466.70800000000003</v>
      </c>
      <c r="J2745" s="359">
        <v>29.9</v>
      </c>
      <c r="K2745" s="359">
        <v>-126.07937999999999</v>
      </c>
      <c r="L2745" s="360"/>
      <c r="M2745" s="360"/>
      <c r="N2745" s="360"/>
      <c r="O2745" s="360"/>
      <c r="P2745" s="360"/>
    </row>
    <row r="2746" spans="3:16" s="343" customFormat="1" ht="15" customHeight="1">
      <c r="C2746" s="358" t="s">
        <v>1047</v>
      </c>
      <c r="D2746" s="359">
        <f t="shared" si="24"/>
        <v>25601.123</v>
      </c>
      <c r="E2746" s="359">
        <v>21987.123</v>
      </c>
      <c r="F2746" s="359">
        <v>1642.8</v>
      </c>
      <c r="G2746" s="359">
        <v>178.8</v>
      </c>
      <c r="H2746" s="359">
        <v>1792.4</v>
      </c>
      <c r="I2746" s="359">
        <v>4755.0259999999998</v>
      </c>
      <c r="J2746" s="359">
        <v>315.39999999999998</v>
      </c>
      <c r="K2746" s="359">
        <v>-363.85992000000005</v>
      </c>
      <c r="L2746" s="360"/>
      <c r="M2746" s="360"/>
      <c r="N2746" s="360"/>
      <c r="O2746" s="360"/>
      <c r="P2746" s="360"/>
    </row>
    <row r="2747" spans="3:16" s="343" customFormat="1" ht="15" customHeight="1">
      <c r="C2747" s="358" t="s">
        <v>1048</v>
      </c>
      <c r="D2747" s="359">
        <f t="shared" si="24"/>
        <v>10397.582</v>
      </c>
      <c r="E2747" s="359">
        <v>8467.2819999999992</v>
      </c>
      <c r="F2747" s="359">
        <v>1210.0999999999999</v>
      </c>
      <c r="G2747" s="359">
        <v>36.700000000000003</v>
      </c>
      <c r="H2747" s="359">
        <v>683.5</v>
      </c>
      <c r="I2747" s="359">
        <v>458.06036999999998</v>
      </c>
      <c r="J2747" s="359">
        <v>47.8</v>
      </c>
      <c r="K2747" s="359">
        <v>0</v>
      </c>
      <c r="L2747" s="360"/>
      <c r="M2747" s="360"/>
      <c r="N2747" s="360"/>
      <c r="O2747" s="360"/>
      <c r="P2747" s="360"/>
    </row>
    <row r="2748" spans="3:16" s="343" customFormat="1" ht="15" customHeight="1">
      <c r="C2748" s="358" t="s">
        <v>1049</v>
      </c>
      <c r="D2748" s="359">
        <f t="shared" si="24"/>
        <v>8138.0625999999993</v>
      </c>
      <c r="E2748" s="359">
        <v>6252.1549999999997</v>
      </c>
      <c r="F2748" s="359">
        <v>819.7</v>
      </c>
      <c r="G2748" s="359">
        <v>156.69999999999999</v>
      </c>
      <c r="H2748" s="359">
        <v>909.50760000000002</v>
      </c>
      <c r="I2748" s="359">
        <v>1664.24</v>
      </c>
      <c r="J2748" s="359">
        <v>5.6</v>
      </c>
      <c r="K2748" s="359">
        <v>-149.01996</v>
      </c>
      <c r="L2748" s="360"/>
      <c r="M2748" s="360"/>
      <c r="N2748" s="360"/>
      <c r="O2748" s="360"/>
      <c r="P2748" s="360"/>
    </row>
    <row r="2749" spans="3:16" s="343" customFormat="1" ht="15" customHeight="1">
      <c r="C2749" s="358" t="s">
        <v>1050</v>
      </c>
      <c r="D2749" s="359">
        <f t="shared" si="24"/>
        <v>13643.029</v>
      </c>
      <c r="E2749" s="359">
        <v>10882.429</v>
      </c>
      <c r="F2749" s="359">
        <v>1376</v>
      </c>
      <c r="G2749" s="359">
        <v>105.5</v>
      </c>
      <c r="H2749" s="359">
        <v>1279.0999999999999</v>
      </c>
      <c r="I2749" s="359">
        <v>1861.845</v>
      </c>
      <c r="J2749" s="359">
        <v>122</v>
      </c>
      <c r="K2749" s="359">
        <v>-104.79313</v>
      </c>
      <c r="L2749" s="360"/>
      <c r="M2749" s="360"/>
      <c r="N2749" s="360"/>
      <c r="O2749" s="360"/>
      <c r="P2749" s="360"/>
    </row>
    <row r="2750" spans="3:16" s="343" customFormat="1" ht="15" customHeight="1">
      <c r="C2750" s="358" t="s">
        <v>1051</v>
      </c>
      <c r="D2750" s="359">
        <f t="shared" si="24"/>
        <v>24044.815000000002</v>
      </c>
      <c r="E2750" s="359">
        <v>19762.715</v>
      </c>
      <c r="F2750" s="359">
        <v>2169.1999999999998</v>
      </c>
      <c r="G2750" s="359">
        <v>187.4</v>
      </c>
      <c r="H2750" s="359">
        <v>1925.5</v>
      </c>
      <c r="I2750" s="359">
        <v>1906.973</v>
      </c>
      <c r="J2750" s="359">
        <v>287.3</v>
      </c>
      <c r="K2750" s="359">
        <v>-207.34370000000001</v>
      </c>
      <c r="L2750" s="360"/>
      <c r="M2750" s="360"/>
      <c r="N2750" s="360"/>
      <c r="O2750" s="360"/>
      <c r="P2750" s="360"/>
    </row>
    <row r="2751" spans="3:16" s="343" customFormat="1" ht="15" customHeight="1">
      <c r="C2751" s="358" t="s">
        <v>1052</v>
      </c>
      <c r="D2751" s="359">
        <f t="shared" si="24"/>
        <v>89055.4</v>
      </c>
      <c r="E2751" s="359">
        <v>80829</v>
      </c>
      <c r="F2751" s="359">
        <v>4445</v>
      </c>
      <c r="G2751" s="359">
        <v>245</v>
      </c>
      <c r="H2751" s="359">
        <v>3536.4</v>
      </c>
      <c r="I2751" s="359">
        <v>8041.7110000000002</v>
      </c>
      <c r="J2751" s="359">
        <v>596.70000000000005</v>
      </c>
      <c r="K2751" s="359">
        <v>-540.04964000000007</v>
      </c>
      <c r="L2751" s="360"/>
      <c r="M2751" s="360"/>
      <c r="N2751" s="360"/>
      <c r="O2751" s="360"/>
      <c r="P2751" s="360"/>
    </row>
    <row r="2752" spans="3:16" s="343" customFormat="1" ht="15" customHeight="1">
      <c r="C2752" s="361"/>
      <c r="D2752" s="359"/>
      <c r="E2752" s="359"/>
      <c r="F2752" s="359"/>
      <c r="G2752" s="359"/>
      <c r="H2752" s="359"/>
      <c r="I2752" s="359"/>
      <c r="J2752" s="359"/>
      <c r="K2752" s="359"/>
      <c r="L2752" s="360"/>
      <c r="M2752" s="360"/>
      <c r="N2752" s="360"/>
      <c r="O2752" s="360"/>
      <c r="P2752" s="360"/>
    </row>
    <row r="2753" spans="3:16" s="343" customFormat="1" ht="15" customHeight="1">
      <c r="C2753" s="358" t="s">
        <v>1053</v>
      </c>
      <c r="D2753" s="359"/>
      <c r="E2753" s="359"/>
      <c r="F2753" s="359"/>
      <c r="G2753" s="359"/>
      <c r="H2753" s="359"/>
      <c r="I2753" s="359"/>
      <c r="J2753" s="359"/>
      <c r="K2753" s="359"/>
      <c r="L2753" s="360"/>
      <c r="M2753" s="360"/>
      <c r="N2753" s="360"/>
      <c r="O2753" s="360"/>
      <c r="P2753" s="360"/>
    </row>
    <row r="2754" spans="3:16" s="343" customFormat="1" ht="15" customHeight="1">
      <c r="C2754" s="358" t="s">
        <v>1054</v>
      </c>
      <c r="D2754" s="359">
        <f t="shared" ref="D2754:D2763" si="25">SUM(E2754:H2754)</f>
        <v>13194.193000000001</v>
      </c>
      <c r="E2754" s="359">
        <v>10805.393</v>
      </c>
      <c r="F2754" s="359">
        <v>1265.2</v>
      </c>
      <c r="G2754" s="359">
        <v>133.19999999999999</v>
      </c>
      <c r="H2754" s="359">
        <v>990.4</v>
      </c>
      <c r="I2754" s="359">
        <v>556.25</v>
      </c>
      <c r="J2754" s="359">
        <v>48.3</v>
      </c>
      <c r="K2754" s="359">
        <v>-39.423630000000003</v>
      </c>
      <c r="L2754" s="360"/>
      <c r="M2754" s="360"/>
      <c r="N2754" s="360"/>
      <c r="O2754" s="360"/>
      <c r="P2754" s="360"/>
    </row>
    <row r="2755" spans="3:16" s="343" customFormat="1" ht="15" customHeight="1">
      <c r="C2755" s="358" t="s">
        <v>1055</v>
      </c>
      <c r="D2755" s="359">
        <f t="shared" si="25"/>
        <v>7992.8559999999998</v>
      </c>
      <c r="E2755" s="359">
        <v>6068.7910000000002</v>
      </c>
      <c r="F2755" s="359">
        <v>902.8</v>
      </c>
      <c r="G2755" s="359">
        <v>140.4</v>
      </c>
      <c r="H2755" s="359">
        <v>880.86500000000001</v>
      </c>
      <c r="I2755" s="359">
        <v>605.59</v>
      </c>
      <c r="J2755" s="359">
        <v>48.1</v>
      </c>
      <c r="K2755" s="359">
        <v>-99.961780000000005</v>
      </c>
      <c r="L2755" s="360"/>
      <c r="M2755" s="360"/>
      <c r="N2755" s="360"/>
      <c r="O2755" s="360"/>
      <c r="P2755" s="360"/>
    </row>
    <row r="2756" spans="3:16" s="343" customFormat="1" ht="15" customHeight="1">
      <c r="C2756" s="358" t="s">
        <v>1056</v>
      </c>
      <c r="D2756" s="359">
        <f t="shared" si="25"/>
        <v>10900.465999999999</v>
      </c>
      <c r="E2756" s="359">
        <v>8736.9359999999997</v>
      </c>
      <c r="F2756" s="359">
        <v>1446.4</v>
      </c>
      <c r="G2756" s="359">
        <v>104.5</v>
      </c>
      <c r="H2756" s="359">
        <v>612.63</v>
      </c>
      <c r="I2756" s="359">
        <v>1558.981</v>
      </c>
      <c r="J2756" s="359">
        <v>96.5</v>
      </c>
      <c r="K2756" s="359">
        <v>-112.34716999999999</v>
      </c>
      <c r="L2756" s="360"/>
      <c r="M2756" s="360"/>
      <c r="N2756" s="360"/>
      <c r="O2756" s="360"/>
      <c r="P2756" s="360"/>
    </row>
    <row r="2757" spans="3:16" s="343" customFormat="1" ht="15" customHeight="1">
      <c r="C2757" s="358" t="s">
        <v>1057</v>
      </c>
      <c r="D2757" s="359">
        <f t="shared" si="25"/>
        <v>13495.44</v>
      </c>
      <c r="E2757" s="359">
        <v>10637.04</v>
      </c>
      <c r="F2757" s="359">
        <v>1566.5</v>
      </c>
      <c r="G2757" s="359">
        <v>116</v>
      </c>
      <c r="H2757" s="359">
        <v>1175.9000000000001</v>
      </c>
      <c r="I2757" s="359">
        <v>535.76800000000003</v>
      </c>
      <c r="J2757" s="359">
        <v>14.1</v>
      </c>
      <c r="K2757" s="359">
        <v>-149.35575999999998</v>
      </c>
      <c r="L2757" s="360"/>
      <c r="M2757" s="360"/>
      <c r="N2757" s="360"/>
      <c r="O2757" s="360"/>
      <c r="P2757" s="360"/>
    </row>
    <row r="2758" spans="3:16" s="343" customFormat="1" ht="15" customHeight="1">
      <c r="C2758" s="358" t="s">
        <v>1058</v>
      </c>
      <c r="D2758" s="359">
        <f t="shared" si="25"/>
        <v>9626.5229999999992</v>
      </c>
      <c r="E2758" s="359">
        <v>7907.3239999999996</v>
      </c>
      <c r="F2758" s="359">
        <v>855</v>
      </c>
      <c r="G2758" s="359">
        <v>88.3</v>
      </c>
      <c r="H2758" s="359">
        <v>775.89899999999989</v>
      </c>
      <c r="I2758" s="359">
        <v>402.40199999999999</v>
      </c>
      <c r="J2758" s="359">
        <v>62.3</v>
      </c>
      <c r="K2758" s="359">
        <v>-7.4308000000000005</v>
      </c>
      <c r="L2758" s="360"/>
      <c r="M2758" s="360"/>
      <c r="N2758" s="360"/>
      <c r="O2758" s="360"/>
      <c r="P2758" s="360"/>
    </row>
    <row r="2759" spans="3:16" s="343" customFormat="1" ht="15" customHeight="1">
      <c r="C2759" s="358" t="s">
        <v>1059</v>
      </c>
      <c r="D2759" s="359">
        <f t="shared" si="25"/>
        <v>9180.9689999999991</v>
      </c>
      <c r="E2759" s="359">
        <v>7414.6689999999999</v>
      </c>
      <c r="F2759" s="359">
        <v>887.7</v>
      </c>
      <c r="G2759" s="359">
        <v>75.8</v>
      </c>
      <c r="H2759" s="359">
        <v>802.8</v>
      </c>
      <c r="I2759" s="359">
        <v>382.44499999999999</v>
      </c>
      <c r="J2759" s="359">
        <v>30.1</v>
      </c>
      <c r="K2759" s="359">
        <v>-65.527879999999996</v>
      </c>
      <c r="L2759" s="360"/>
      <c r="M2759" s="360"/>
      <c r="N2759" s="360"/>
      <c r="O2759" s="360"/>
      <c r="P2759" s="360"/>
    </row>
    <row r="2760" spans="3:16" s="343" customFormat="1" ht="15" customHeight="1">
      <c r="C2760" s="358" t="s">
        <v>1060</v>
      </c>
      <c r="D2760" s="359">
        <f t="shared" si="25"/>
        <v>23355.896999999997</v>
      </c>
      <c r="E2760" s="359">
        <v>20306.296999999999</v>
      </c>
      <c r="F2760" s="359">
        <v>1625.5</v>
      </c>
      <c r="G2760" s="359">
        <v>167.1</v>
      </c>
      <c r="H2760" s="359">
        <v>1257</v>
      </c>
      <c r="I2760" s="359">
        <v>1167.181</v>
      </c>
      <c r="J2760" s="359">
        <v>140.19999999999999</v>
      </c>
      <c r="K2760" s="359">
        <v>-174.14819999999997</v>
      </c>
      <c r="L2760" s="360"/>
      <c r="M2760" s="360"/>
      <c r="N2760" s="360"/>
      <c r="O2760" s="360"/>
      <c r="P2760" s="360"/>
    </row>
    <row r="2761" spans="3:16" s="343" customFormat="1" ht="15" customHeight="1">
      <c r="C2761" s="358" t="s">
        <v>1061</v>
      </c>
      <c r="D2761" s="359">
        <f t="shared" si="25"/>
        <v>10928.766000000001</v>
      </c>
      <c r="E2761" s="359">
        <v>9994.5660000000007</v>
      </c>
      <c r="F2761" s="359">
        <v>878.1</v>
      </c>
      <c r="G2761" s="359">
        <v>56.1</v>
      </c>
      <c r="H2761" s="359">
        <v>0</v>
      </c>
      <c r="I2761" s="359">
        <v>1208.259</v>
      </c>
      <c r="J2761" s="359">
        <v>48.3</v>
      </c>
      <c r="K2761" s="359">
        <v>-95.0976</v>
      </c>
      <c r="L2761" s="360"/>
      <c r="M2761" s="360"/>
      <c r="N2761" s="360"/>
      <c r="O2761" s="360"/>
      <c r="P2761" s="360"/>
    </row>
    <row r="2762" spans="3:16" s="343" customFormat="1" ht="15" customHeight="1">
      <c r="C2762" s="358" t="s">
        <v>1062</v>
      </c>
      <c r="D2762" s="359">
        <f t="shared" si="25"/>
        <v>6038.8270000000002</v>
      </c>
      <c r="E2762" s="359">
        <v>4267.625</v>
      </c>
      <c r="F2762" s="359">
        <v>918.7</v>
      </c>
      <c r="G2762" s="359">
        <v>209.6</v>
      </c>
      <c r="H2762" s="359">
        <v>642.90200000000004</v>
      </c>
      <c r="I2762" s="359">
        <v>1340.662</v>
      </c>
      <c r="J2762" s="359">
        <v>21.7</v>
      </c>
      <c r="K2762" s="359">
        <v>-102.87798000000001</v>
      </c>
      <c r="L2762" s="360"/>
      <c r="M2762" s="360"/>
      <c r="N2762" s="360"/>
      <c r="O2762" s="360"/>
      <c r="P2762" s="360"/>
    </row>
    <row r="2763" spans="3:16" s="343" customFormat="1" ht="15" customHeight="1">
      <c r="C2763" s="358" t="s">
        <v>1063</v>
      </c>
      <c r="D2763" s="359">
        <f t="shared" si="25"/>
        <v>97383.745999999999</v>
      </c>
      <c r="E2763" s="359">
        <v>88770.945999999996</v>
      </c>
      <c r="F2763" s="359">
        <v>5107.6000000000004</v>
      </c>
      <c r="G2763" s="359">
        <v>337.9</v>
      </c>
      <c r="H2763" s="359">
        <v>3167.3</v>
      </c>
      <c r="I2763" s="359">
        <v>5113.5249999999996</v>
      </c>
      <c r="J2763" s="359">
        <v>866.1</v>
      </c>
      <c r="K2763" s="359">
        <v>-350.45582000000002</v>
      </c>
      <c r="L2763" s="360"/>
      <c r="M2763" s="360"/>
      <c r="N2763" s="360"/>
      <c r="O2763" s="360"/>
      <c r="P2763" s="360"/>
    </row>
    <row r="2764" spans="3:16" s="343" customFormat="1" ht="15" customHeight="1">
      <c r="C2764" s="361"/>
      <c r="D2764" s="359"/>
      <c r="E2764" s="359"/>
      <c r="F2764" s="359"/>
      <c r="G2764" s="359"/>
      <c r="H2764" s="359"/>
      <c r="I2764" s="359"/>
      <c r="J2764" s="359"/>
      <c r="K2764" s="359"/>
      <c r="L2764" s="360"/>
      <c r="M2764" s="360"/>
      <c r="N2764" s="360"/>
      <c r="O2764" s="360"/>
      <c r="P2764" s="360"/>
    </row>
    <row r="2765" spans="3:16" s="343" customFormat="1" ht="15" customHeight="1">
      <c r="C2765" s="358" t="s">
        <v>1064</v>
      </c>
      <c r="D2765" s="359"/>
      <c r="E2765" s="359"/>
      <c r="F2765" s="359"/>
      <c r="G2765" s="359"/>
      <c r="H2765" s="359"/>
      <c r="I2765" s="359"/>
      <c r="J2765" s="359"/>
      <c r="K2765" s="359"/>
      <c r="L2765" s="360"/>
      <c r="M2765" s="360"/>
      <c r="N2765" s="360"/>
      <c r="O2765" s="360"/>
      <c r="P2765" s="360"/>
    </row>
    <row r="2766" spans="3:16" s="343" customFormat="1" ht="15" customHeight="1">
      <c r="C2766" s="358" t="s">
        <v>1065</v>
      </c>
      <c r="D2766" s="359">
        <f t="shared" ref="D2766:D2770" si="26">SUM(E2766:H2766)</f>
        <v>9446.2540000000008</v>
      </c>
      <c r="E2766" s="359">
        <v>7273.9549999999999</v>
      </c>
      <c r="F2766" s="359">
        <v>708.7</v>
      </c>
      <c r="G2766" s="359">
        <v>122.8</v>
      </c>
      <c r="H2766" s="359">
        <v>1340.799</v>
      </c>
      <c r="I2766" s="359">
        <v>606.76224000000002</v>
      </c>
      <c r="J2766" s="359">
        <v>57.3</v>
      </c>
      <c r="K2766" s="359">
        <v>0</v>
      </c>
      <c r="L2766" s="360"/>
      <c r="M2766" s="360"/>
      <c r="N2766" s="360"/>
      <c r="O2766" s="360"/>
      <c r="P2766" s="360"/>
    </row>
    <row r="2767" spans="3:16" s="343" customFormat="1" ht="15" customHeight="1">
      <c r="C2767" s="358" t="s">
        <v>1066</v>
      </c>
      <c r="D2767" s="359">
        <f t="shared" si="26"/>
        <v>17090.54736</v>
      </c>
      <c r="E2767" s="359">
        <v>13566.323</v>
      </c>
      <c r="F2767" s="359">
        <v>1805.9</v>
      </c>
      <c r="G2767" s="359">
        <v>141.1</v>
      </c>
      <c r="H2767" s="359">
        <v>1577.2243599999999</v>
      </c>
      <c r="I2767" s="359">
        <v>1035.3630000000001</v>
      </c>
      <c r="J2767" s="359">
        <v>63.7</v>
      </c>
      <c r="K2767" s="359">
        <v>-67.75573</v>
      </c>
      <c r="L2767" s="360"/>
      <c r="M2767" s="360"/>
      <c r="N2767" s="360"/>
      <c r="O2767" s="360"/>
      <c r="P2767" s="360"/>
    </row>
    <row r="2768" spans="3:16" s="343" customFormat="1" ht="15" customHeight="1">
      <c r="C2768" s="358" t="s">
        <v>1067</v>
      </c>
      <c r="D2768" s="359">
        <f t="shared" si="26"/>
        <v>15993.876</v>
      </c>
      <c r="E2768" s="359">
        <v>12691.299000000001</v>
      </c>
      <c r="F2768" s="359">
        <v>1516.8</v>
      </c>
      <c r="G2768" s="359">
        <v>142</v>
      </c>
      <c r="H2768" s="359">
        <v>1643.777</v>
      </c>
      <c r="I2768" s="359">
        <v>713.04200000000003</v>
      </c>
      <c r="J2768" s="359">
        <v>117.5</v>
      </c>
      <c r="K2768" s="359">
        <v>-171.12970999999999</v>
      </c>
      <c r="L2768" s="360"/>
      <c r="M2768" s="360"/>
      <c r="N2768" s="360"/>
      <c r="O2768" s="360"/>
      <c r="P2768" s="360"/>
    </row>
    <row r="2769" spans="2:23" s="343" customFormat="1" ht="15" customHeight="1">
      <c r="C2769" s="358" t="s">
        <v>1068</v>
      </c>
      <c r="D2769" s="359">
        <f t="shared" si="26"/>
        <v>21907.391000000003</v>
      </c>
      <c r="E2769" s="359">
        <v>16280.191000000001</v>
      </c>
      <c r="F2769" s="359">
        <v>2328.1</v>
      </c>
      <c r="G2769" s="359">
        <v>257.7</v>
      </c>
      <c r="H2769" s="359">
        <v>3041.4</v>
      </c>
      <c r="I2769" s="359">
        <v>1426.288</v>
      </c>
      <c r="J2769" s="359">
        <v>138.30000000000001</v>
      </c>
      <c r="K2769" s="359">
        <v>-41.796710000000004</v>
      </c>
      <c r="L2769" s="360"/>
      <c r="M2769" s="360"/>
      <c r="N2769" s="360"/>
      <c r="O2769" s="360"/>
      <c r="P2769" s="360"/>
    </row>
    <row r="2770" spans="2:23" s="343" customFormat="1" ht="15" customHeight="1">
      <c r="C2770" s="347" t="s">
        <v>1069</v>
      </c>
      <c r="D2770" s="359">
        <f t="shared" si="26"/>
        <v>72463.986000000004</v>
      </c>
      <c r="E2770" s="359">
        <v>68054.486000000004</v>
      </c>
      <c r="F2770" s="359">
        <v>3278.9</v>
      </c>
      <c r="G2770" s="359">
        <v>38</v>
      </c>
      <c r="H2770" s="359">
        <v>1092.5999999999999</v>
      </c>
      <c r="I2770" s="359">
        <v>7593.4520000000002</v>
      </c>
      <c r="J2770" s="359">
        <v>244.8</v>
      </c>
      <c r="K2770" s="359">
        <v>-799.92131000000006</v>
      </c>
      <c r="L2770" s="360"/>
      <c r="M2770" s="360"/>
      <c r="N2770" s="360"/>
      <c r="O2770" s="360"/>
      <c r="P2770" s="360"/>
    </row>
    <row r="2771" spans="2:23" s="343" customFormat="1" thickBot="1">
      <c r="C2771" s="363"/>
      <c r="D2771" s="364"/>
      <c r="E2771" s="364"/>
      <c r="F2771" s="364"/>
      <c r="G2771" s="364"/>
      <c r="H2771" s="364"/>
      <c r="I2771" s="364"/>
      <c r="J2771" s="364"/>
      <c r="K2771" s="363"/>
    </row>
    <row r="2772" spans="2:23" s="365" customFormat="1" ht="16.5" thickTop="1" thickBot="1">
      <c r="C2772" s="366" t="s">
        <v>1070</v>
      </c>
      <c r="D2772" s="367">
        <f>SUM(D2454:D2770)</f>
        <v>7274254.0832199967</v>
      </c>
      <c r="E2772" s="367">
        <f t="shared" ref="E2772:K2772" si="27">SUM(E2454:E2770)</f>
        <v>6422298.078499997</v>
      </c>
      <c r="F2772" s="367">
        <f t="shared" si="27"/>
        <v>403999.99999999983</v>
      </c>
      <c r="G2772" s="367">
        <f t="shared" si="27"/>
        <v>48228.1</v>
      </c>
      <c r="H2772" s="367">
        <f t="shared" si="27"/>
        <v>399727.90471999976</v>
      </c>
      <c r="I2772" s="367">
        <f t="shared" si="27"/>
        <v>929595.86422999972</v>
      </c>
      <c r="J2772" s="367">
        <f>SUM(J2454:J2770)</f>
        <v>50000.000000000029</v>
      </c>
      <c r="K2772" s="367">
        <f t="shared" si="27"/>
        <v>-36920.466859999964</v>
      </c>
      <c r="L2772" s="368"/>
      <c r="M2772" s="368"/>
    </row>
    <row r="2773" spans="2:23" s="365" customFormat="1" thickTop="1">
      <c r="C2773" s="368"/>
      <c r="D2773" s="368"/>
      <c r="E2773" s="368"/>
      <c r="F2773" s="368"/>
      <c r="G2773" s="368"/>
      <c r="H2773" s="368"/>
      <c r="I2773" s="368"/>
      <c r="J2773" s="368"/>
      <c r="K2773" s="368"/>
      <c r="L2773" s="368"/>
      <c r="M2773" s="368"/>
    </row>
    <row r="2774" spans="2:23" ht="36.75" customHeight="1">
      <c r="B2774" s="456" t="s">
        <v>1071</v>
      </c>
      <c r="C2774" s="457"/>
    </row>
    <row r="2775" spans="2:23" s="19" customFormat="1">
      <c r="B2775" s="369" t="s">
        <v>2</v>
      </c>
      <c r="C2775" s="98" t="s">
        <v>115</v>
      </c>
      <c r="D2775" s="20" t="s">
        <v>4</v>
      </c>
      <c r="E2775" s="14"/>
      <c r="F2775" s="370"/>
    </row>
    <row r="2776" spans="2:23" s="19" customFormat="1">
      <c r="B2776" s="371"/>
      <c r="C2776" s="372"/>
      <c r="D2776" s="22" t="s">
        <v>289</v>
      </c>
      <c r="E2776" s="14"/>
      <c r="F2776" s="370"/>
    </row>
    <row r="2777" spans="2:23" s="19" customFormat="1">
      <c r="B2777" s="371"/>
      <c r="C2777" s="373"/>
      <c r="D2777" s="22" t="s">
        <v>6</v>
      </c>
      <c r="E2777" s="14"/>
      <c r="F2777" s="370"/>
    </row>
    <row r="2778" spans="2:23" s="19" customFormat="1">
      <c r="B2778" s="374"/>
      <c r="C2778" s="180">
        <v>1</v>
      </c>
      <c r="D2778" s="122">
        <v>2</v>
      </c>
      <c r="E2778" s="14"/>
      <c r="F2778" s="370"/>
    </row>
    <row r="2779" spans="2:23" s="9" customFormat="1">
      <c r="B2779" s="375">
        <v>1</v>
      </c>
      <c r="C2779" s="376" t="s">
        <v>460</v>
      </c>
      <c r="D2779" s="377">
        <v>668</v>
      </c>
      <c r="E2779" s="21"/>
      <c r="F2779" s="378"/>
      <c r="G2779" s="379"/>
      <c r="H2779" s="379"/>
      <c r="I2779" s="379"/>
      <c r="J2779" s="379"/>
      <c r="K2779" s="379"/>
      <c r="L2779" s="379"/>
      <c r="M2779" s="379"/>
      <c r="N2779" s="379"/>
      <c r="O2779" s="379"/>
      <c r="P2779" s="379"/>
      <c r="Q2779" s="379"/>
      <c r="R2779" s="379"/>
      <c r="S2779" s="379"/>
      <c r="T2779" s="379"/>
      <c r="U2779" s="379"/>
      <c r="V2779" s="379"/>
      <c r="W2779" s="379"/>
    </row>
    <row r="2780" spans="2:23" s="9" customFormat="1">
      <c r="B2780" s="375">
        <v>2</v>
      </c>
      <c r="C2780" s="380" t="s">
        <v>733</v>
      </c>
      <c r="D2780" s="377">
        <v>30</v>
      </c>
      <c r="E2780" s="21"/>
      <c r="F2780" s="378"/>
      <c r="G2780" s="379"/>
      <c r="H2780" s="379"/>
      <c r="I2780" s="379"/>
      <c r="J2780" s="379"/>
      <c r="K2780" s="379"/>
      <c r="L2780" s="379"/>
      <c r="M2780" s="379"/>
      <c r="N2780" s="379"/>
      <c r="O2780" s="379"/>
      <c r="P2780" s="379"/>
      <c r="Q2780" s="379"/>
      <c r="R2780" s="379"/>
      <c r="S2780" s="379"/>
      <c r="T2780" s="379"/>
      <c r="U2780" s="379"/>
      <c r="V2780" s="379"/>
      <c r="W2780" s="379"/>
    </row>
    <row r="2781" spans="2:23" s="9" customFormat="1">
      <c r="B2781" s="375">
        <v>3</v>
      </c>
      <c r="C2781" s="376" t="s">
        <v>732</v>
      </c>
      <c r="D2781" s="377">
        <v>8320.7000000000007</v>
      </c>
      <c r="E2781" s="21"/>
      <c r="F2781" s="378"/>
      <c r="G2781" s="379"/>
      <c r="H2781" s="379"/>
      <c r="I2781" s="379"/>
      <c r="J2781" s="379"/>
      <c r="K2781" s="379"/>
      <c r="L2781" s="379"/>
      <c r="M2781" s="379"/>
      <c r="N2781" s="379"/>
      <c r="O2781" s="379"/>
      <c r="P2781" s="379"/>
      <c r="Q2781" s="379"/>
      <c r="R2781" s="379"/>
      <c r="S2781" s="379"/>
      <c r="T2781" s="379"/>
      <c r="U2781" s="379"/>
      <c r="V2781" s="379"/>
      <c r="W2781" s="379"/>
    </row>
    <row r="2782" spans="2:23" s="9" customFormat="1">
      <c r="B2782" s="375">
        <v>4</v>
      </c>
      <c r="C2782" s="376" t="s">
        <v>730</v>
      </c>
      <c r="D2782" s="377">
        <v>1258.347</v>
      </c>
      <c r="E2782" s="21"/>
      <c r="F2782" s="378"/>
      <c r="G2782" s="379"/>
      <c r="H2782" s="379"/>
      <c r="I2782" s="379"/>
      <c r="J2782" s="379"/>
      <c r="K2782" s="379"/>
      <c r="L2782" s="379"/>
      <c r="M2782" s="379"/>
      <c r="N2782" s="379"/>
      <c r="O2782" s="379"/>
      <c r="P2782" s="379"/>
      <c r="Q2782" s="379"/>
      <c r="R2782" s="379"/>
      <c r="S2782" s="379"/>
      <c r="T2782" s="379"/>
      <c r="U2782" s="379"/>
      <c r="V2782" s="379"/>
      <c r="W2782" s="379"/>
    </row>
    <row r="2783" spans="2:23" s="9" customFormat="1">
      <c r="B2783" s="375">
        <v>5</v>
      </c>
      <c r="C2783" s="376" t="s">
        <v>1072</v>
      </c>
      <c r="D2783" s="377">
        <f>D2784+D2818</f>
        <v>11145.541870000001</v>
      </c>
      <c r="E2783" s="21">
        <v>0</v>
      </c>
      <c r="F2783" s="378"/>
      <c r="G2783" s="379"/>
      <c r="H2783" s="379"/>
      <c r="I2783" s="379"/>
      <c r="J2783" s="379"/>
      <c r="K2783" s="379"/>
      <c r="L2783" s="379"/>
      <c r="M2783" s="379"/>
      <c r="N2783" s="379"/>
      <c r="O2783" s="379"/>
      <c r="P2783" s="379"/>
      <c r="Q2783" s="379"/>
      <c r="R2783" s="379"/>
      <c r="S2783" s="379"/>
      <c r="T2783" s="379"/>
      <c r="U2783" s="379"/>
      <c r="V2783" s="379"/>
      <c r="W2783" s="379"/>
    </row>
    <row r="2784" spans="2:23" s="9" customFormat="1" ht="31.5">
      <c r="B2784" s="375"/>
      <c r="C2784" s="381" t="s">
        <v>1073</v>
      </c>
      <c r="D2784" s="377">
        <f>SUM(D2785:D2817)</f>
        <v>9982</v>
      </c>
      <c r="E2784" s="21"/>
      <c r="F2784" s="378"/>
      <c r="G2784" s="379"/>
      <c r="H2784" s="379"/>
      <c r="I2784" s="379"/>
      <c r="J2784" s="379"/>
      <c r="K2784" s="379"/>
      <c r="L2784" s="379"/>
      <c r="M2784" s="379"/>
      <c r="N2784" s="379"/>
      <c r="O2784" s="379"/>
      <c r="P2784" s="379"/>
      <c r="Q2784" s="379"/>
      <c r="R2784" s="379"/>
      <c r="S2784" s="379"/>
      <c r="T2784" s="379"/>
      <c r="U2784" s="379"/>
      <c r="V2784" s="379"/>
      <c r="W2784" s="379"/>
    </row>
    <row r="2785" spans="2:23">
      <c r="B2785" s="382" t="s">
        <v>56</v>
      </c>
      <c r="C2785" s="288" t="s">
        <v>461</v>
      </c>
      <c r="D2785" s="39">
        <v>108</v>
      </c>
      <c r="E2785" s="14"/>
      <c r="F2785" s="370"/>
      <c r="G2785" s="19"/>
      <c r="H2785" s="19"/>
      <c r="I2785" s="19"/>
      <c r="J2785" s="19"/>
      <c r="K2785" s="19"/>
      <c r="L2785" s="19"/>
      <c r="M2785" s="19"/>
      <c r="N2785" s="19"/>
      <c r="O2785" s="19"/>
      <c r="P2785" s="19"/>
      <c r="Q2785" s="19"/>
      <c r="R2785" s="19"/>
      <c r="S2785" s="19"/>
      <c r="T2785" s="19"/>
      <c r="U2785" s="19"/>
      <c r="V2785" s="19"/>
      <c r="W2785" s="19"/>
    </row>
    <row r="2786" spans="2:23">
      <c r="B2786" s="382" t="s">
        <v>64</v>
      </c>
      <c r="C2786" s="288" t="s">
        <v>462</v>
      </c>
      <c r="D2786" s="39">
        <v>119</v>
      </c>
      <c r="E2786" s="14"/>
      <c r="F2786" s="370"/>
      <c r="G2786" s="19"/>
      <c r="H2786" s="19"/>
      <c r="I2786" s="19"/>
      <c r="J2786" s="19"/>
      <c r="K2786" s="19"/>
      <c r="L2786" s="19"/>
      <c r="M2786" s="19"/>
      <c r="N2786" s="19"/>
      <c r="O2786" s="19"/>
      <c r="P2786" s="19"/>
      <c r="Q2786" s="19"/>
      <c r="R2786" s="19"/>
      <c r="S2786" s="19"/>
      <c r="T2786" s="19"/>
      <c r="U2786" s="19"/>
      <c r="V2786" s="19"/>
      <c r="W2786" s="19"/>
    </row>
    <row r="2787" spans="2:23">
      <c r="B2787" s="382" t="s">
        <v>66</v>
      </c>
      <c r="C2787" s="288" t="s">
        <v>463</v>
      </c>
      <c r="D2787" s="39">
        <v>95</v>
      </c>
      <c r="E2787" s="14"/>
      <c r="F2787" s="370"/>
      <c r="G2787" s="19"/>
      <c r="H2787" s="19"/>
      <c r="I2787" s="19"/>
      <c r="J2787" s="19"/>
      <c r="K2787" s="19"/>
      <c r="L2787" s="19"/>
      <c r="M2787" s="19"/>
      <c r="N2787" s="19"/>
      <c r="O2787" s="19"/>
      <c r="P2787" s="19"/>
      <c r="Q2787" s="19"/>
      <c r="R2787" s="19"/>
      <c r="S2787" s="19"/>
      <c r="T2787" s="19"/>
      <c r="U2787" s="19"/>
      <c r="V2787" s="19"/>
      <c r="W2787" s="19"/>
    </row>
    <row r="2788" spans="2:23">
      <c r="B2788" s="382" t="s">
        <v>1074</v>
      </c>
      <c r="C2788" s="288" t="s">
        <v>464</v>
      </c>
      <c r="D2788" s="39">
        <v>120</v>
      </c>
      <c r="E2788" s="14"/>
      <c r="F2788" s="370"/>
      <c r="G2788" s="19"/>
      <c r="H2788" s="19"/>
      <c r="I2788" s="19"/>
      <c r="J2788" s="19"/>
      <c r="K2788" s="19"/>
      <c r="L2788" s="19"/>
      <c r="M2788" s="19"/>
      <c r="N2788" s="19"/>
      <c r="O2788" s="19"/>
      <c r="P2788" s="19"/>
      <c r="Q2788" s="19"/>
      <c r="R2788" s="19"/>
      <c r="S2788" s="19"/>
      <c r="T2788" s="19"/>
      <c r="U2788" s="19"/>
      <c r="V2788" s="19"/>
      <c r="W2788" s="19"/>
    </row>
    <row r="2789" spans="2:23">
      <c r="B2789" s="382" t="s">
        <v>1075</v>
      </c>
      <c r="C2789" s="288" t="s">
        <v>465</v>
      </c>
      <c r="D2789" s="39">
        <v>2089</v>
      </c>
      <c r="E2789" s="14"/>
      <c r="F2789" s="370"/>
      <c r="G2789" s="19"/>
      <c r="H2789" s="19"/>
      <c r="I2789" s="19"/>
      <c r="J2789" s="19"/>
      <c r="K2789" s="19"/>
      <c r="L2789" s="19"/>
      <c r="M2789" s="19"/>
      <c r="N2789" s="19"/>
      <c r="O2789" s="19"/>
      <c r="P2789" s="19"/>
      <c r="Q2789" s="19"/>
      <c r="R2789" s="19"/>
      <c r="S2789" s="19"/>
      <c r="T2789" s="19"/>
      <c r="U2789" s="19"/>
      <c r="V2789" s="19"/>
      <c r="W2789" s="19"/>
    </row>
    <row r="2790" spans="2:23">
      <c r="B2790" s="382" t="s">
        <v>1076</v>
      </c>
      <c r="C2790" s="288" t="s">
        <v>466</v>
      </c>
      <c r="D2790" s="39">
        <v>151</v>
      </c>
      <c r="E2790" s="14"/>
      <c r="F2790" s="370"/>
      <c r="G2790" s="19"/>
      <c r="H2790" s="19"/>
      <c r="I2790" s="19"/>
      <c r="J2790" s="19"/>
      <c r="K2790" s="19"/>
      <c r="L2790" s="19"/>
      <c r="M2790" s="19"/>
      <c r="N2790" s="19"/>
      <c r="O2790" s="19"/>
      <c r="P2790" s="19"/>
      <c r="Q2790" s="19"/>
      <c r="R2790" s="19"/>
      <c r="S2790" s="19"/>
      <c r="T2790" s="19"/>
      <c r="U2790" s="19"/>
      <c r="V2790" s="19"/>
      <c r="W2790" s="19"/>
    </row>
    <row r="2791" spans="2:23">
      <c r="B2791" s="382" t="s">
        <v>1077</v>
      </c>
      <c r="C2791" s="288" t="s">
        <v>467</v>
      </c>
      <c r="D2791" s="39">
        <v>91</v>
      </c>
      <c r="E2791" s="14"/>
      <c r="F2791" s="383"/>
      <c r="G2791" s="384"/>
      <c r="H2791" s="384"/>
      <c r="I2791" s="384"/>
      <c r="J2791" s="19"/>
      <c r="K2791" s="19"/>
      <c r="L2791" s="19"/>
      <c r="M2791" s="19"/>
      <c r="N2791" s="19"/>
      <c r="O2791" s="19"/>
      <c r="P2791" s="19"/>
      <c r="Q2791" s="19"/>
      <c r="R2791" s="19"/>
      <c r="S2791" s="19"/>
      <c r="T2791" s="19"/>
      <c r="U2791" s="19"/>
      <c r="V2791" s="19"/>
      <c r="W2791" s="19"/>
    </row>
    <row r="2792" spans="2:23">
      <c r="B2792" s="382" t="s">
        <v>1078</v>
      </c>
      <c r="C2792" s="288" t="s">
        <v>469</v>
      </c>
      <c r="D2792" s="39">
        <v>78</v>
      </c>
      <c r="E2792" s="14"/>
      <c r="F2792" s="370"/>
      <c r="G2792" s="19"/>
      <c r="H2792" s="19"/>
      <c r="I2792" s="19"/>
      <c r="J2792" s="19"/>
      <c r="K2792" s="19"/>
      <c r="L2792" s="19"/>
      <c r="M2792" s="19"/>
      <c r="N2792" s="19"/>
      <c r="O2792" s="19"/>
      <c r="P2792" s="19"/>
      <c r="Q2792" s="19"/>
      <c r="R2792" s="19"/>
      <c r="S2792" s="19"/>
      <c r="T2792" s="19"/>
      <c r="U2792" s="19"/>
      <c r="V2792" s="19"/>
      <c r="W2792" s="19"/>
    </row>
    <row r="2793" spans="2:23">
      <c r="B2793" s="382" t="s">
        <v>1079</v>
      </c>
      <c r="C2793" s="288" t="s">
        <v>471</v>
      </c>
      <c r="D2793" s="39">
        <v>305</v>
      </c>
      <c r="E2793" s="14"/>
      <c r="F2793" s="370"/>
      <c r="G2793" s="19"/>
      <c r="H2793" s="19"/>
      <c r="I2793" s="19"/>
      <c r="J2793" s="19"/>
      <c r="K2793" s="19"/>
      <c r="L2793" s="19"/>
      <c r="M2793" s="19"/>
      <c r="N2793" s="19"/>
      <c r="O2793" s="19"/>
      <c r="P2793" s="19"/>
      <c r="Q2793" s="19"/>
      <c r="R2793" s="19"/>
      <c r="S2793" s="19"/>
      <c r="T2793" s="19"/>
      <c r="U2793" s="19"/>
      <c r="V2793" s="19"/>
      <c r="W2793" s="19"/>
    </row>
    <row r="2794" spans="2:23">
      <c r="B2794" s="382" t="s">
        <v>1080</v>
      </c>
      <c r="C2794" s="288" t="s">
        <v>473</v>
      </c>
      <c r="D2794" s="39">
        <v>292</v>
      </c>
      <c r="E2794" s="14"/>
      <c r="F2794" s="370"/>
      <c r="G2794" s="19"/>
      <c r="H2794" s="19"/>
      <c r="I2794" s="19"/>
      <c r="J2794" s="19"/>
      <c r="K2794" s="19"/>
      <c r="L2794" s="19"/>
      <c r="M2794" s="19"/>
      <c r="N2794" s="19"/>
      <c r="O2794" s="19"/>
      <c r="P2794" s="19"/>
      <c r="Q2794" s="19"/>
      <c r="R2794" s="19"/>
      <c r="S2794" s="19"/>
      <c r="T2794" s="19"/>
      <c r="U2794" s="19"/>
      <c r="V2794" s="19"/>
      <c r="W2794" s="19"/>
    </row>
    <row r="2795" spans="2:23">
      <c r="B2795" s="382" t="s">
        <v>1081</v>
      </c>
      <c r="C2795" s="288" t="s">
        <v>475</v>
      </c>
      <c r="D2795" s="39">
        <v>917</v>
      </c>
      <c r="E2795" s="14"/>
      <c r="F2795" s="370"/>
      <c r="G2795" s="19"/>
      <c r="H2795" s="19"/>
      <c r="I2795" s="19"/>
      <c r="J2795" s="19"/>
      <c r="K2795" s="19"/>
      <c r="L2795" s="19"/>
      <c r="M2795" s="19"/>
      <c r="N2795" s="19"/>
      <c r="O2795" s="19"/>
      <c r="P2795" s="19"/>
      <c r="Q2795" s="19"/>
      <c r="R2795" s="19"/>
      <c r="S2795" s="19"/>
      <c r="T2795" s="19"/>
      <c r="U2795" s="19"/>
      <c r="V2795" s="19"/>
      <c r="W2795" s="19"/>
    </row>
    <row r="2796" spans="2:23">
      <c r="B2796" s="382" t="s">
        <v>1082</v>
      </c>
      <c r="C2796" s="288" t="s">
        <v>477</v>
      </c>
      <c r="D2796" s="39">
        <v>178</v>
      </c>
      <c r="E2796" s="14"/>
      <c r="F2796" s="370"/>
      <c r="G2796" s="19"/>
      <c r="H2796" s="19"/>
      <c r="I2796" s="19"/>
      <c r="J2796" s="19"/>
      <c r="K2796" s="19"/>
      <c r="L2796" s="19"/>
      <c r="M2796" s="19"/>
      <c r="N2796" s="19"/>
      <c r="O2796" s="19"/>
      <c r="P2796" s="19"/>
      <c r="Q2796" s="19"/>
      <c r="R2796" s="19"/>
      <c r="S2796" s="19"/>
      <c r="T2796" s="19"/>
      <c r="U2796" s="19"/>
      <c r="V2796" s="19"/>
      <c r="W2796" s="19"/>
    </row>
    <row r="2797" spans="2:23">
      <c r="B2797" s="382" t="s">
        <v>1083</v>
      </c>
      <c r="C2797" s="288" t="s">
        <v>479</v>
      </c>
      <c r="D2797" s="39">
        <v>34</v>
      </c>
      <c r="E2797" s="14"/>
      <c r="F2797" s="370"/>
      <c r="G2797" s="19"/>
      <c r="H2797" s="19"/>
      <c r="I2797" s="19"/>
      <c r="J2797" s="19"/>
      <c r="K2797" s="19"/>
      <c r="L2797" s="19"/>
      <c r="M2797" s="19"/>
      <c r="N2797" s="19"/>
      <c r="O2797" s="19"/>
      <c r="P2797" s="19"/>
      <c r="Q2797" s="19"/>
      <c r="R2797" s="19"/>
      <c r="S2797" s="19"/>
      <c r="T2797" s="19"/>
      <c r="U2797" s="19"/>
      <c r="V2797" s="19"/>
      <c r="W2797" s="19"/>
    </row>
    <row r="2798" spans="2:23">
      <c r="B2798" s="382" t="s">
        <v>1084</v>
      </c>
      <c r="C2798" s="288" t="s">
        <v>481</v>
      </c>
      <c r="D2798" s="39">
        <v>1892</v>
      </c>
      <c r="E2798" s="14"/>
      <c r="F2798" s="370"/>
      <c r="G2798" s="19"/>
      <c r="H2798" s="19"/>
      <c r="I2798" s="19"/>
      <c r="J2798" s="19"/>
      <c r="K2798" s="19"/>
      <c r="L2798" s="19"/>
      <c r="M2798" s="19"/>
      <c r="N2798" s="19"/>
      <c r="O2798" s="19"/>
      <c r="P2798" s="19"/>
      <c r="Q2798" s="19"/>
      <c r="R2798" s="19"/>
      <c r="S2798" s="19"/>
      <c r="T2798" s="19"/>
      <c r="U2798" s="19"/>
      <c r="V2798" s="19"/>
      <c r="W2798" s="19"/>
    </row>
    <row r="2799" spans="2:23">
      <c r="B2799" s="382" t="s">
        <v>1085</v>
      </c>
      <c r="C2799" s="288" t="s">
        <v>483</v>
      </c>
      <c r="D2799" s="39">
        <v>53</v>
      </c>
      <c r="E2799" s="14"/>
      <c r="F2799" s="370"/>
      <c r="G2799" s="19"/>
      <c r="H2799" s="19"/>
      <c r="I2799" s="19"/>
      <c r="J2799" s="19"/>
      <c r="K2799" s="19"/>
      <c r="L2799" s="19"/>
      <c r="M2799" s="19"/>
      <c r="N2799" s="19"/>
      <c r="O2799" s="19"/>
      <c r="P2799" s="19"/>
      <c r="Q2799" s="19"/>
      <c r="R2799" s="19"/>
      <c r="S2799" s="19"/>
      <c r="T2799" s="19"/>
      <c r="U2799" s="19"/>
      <c r="V2799" s="19"/>
      <c r="W2799" s="19"/>
    </row>
    <row r="2800" spans="2:23">
      <c r="B2800" s="382" t="s">
        <v>1086</v>
      </c>
      <c r="C2800" s="288" t="s">
        <v>485</v>
      </c>
      <c r="D2800" s="39">
        <v>154</v>
      </c>
      <c r="E2800" s="14"/>
      <c r="F2800" s="370"/>
      <c r="G2800" s="19"/>
      <c r="H2800" s="19"/>
      <c r="I2800" s="19"/>
      <c r="J2800" s="19"/>
      <c r="K2800" s="19"/>
      <c r="L2800" s="19"/>
      <c r="M2800" s="19"/>
      <c r="N2800" s="19"/>
      <c r="O2800" s="19"/>
      <c r="P2800" s="19"/>
      <c r="Q2800" s="19"/>
      <c r="R2800" s="19"/>
      <c r="S2800" s="19"/>
      <c r="T2800" s="19"/>
      <c r="U2800" s="19"/>
      <c r="V2800" s="19"/>
      <c r="W2800" s="19"/>
    </row>
    <row r="2801" spans="2:23">
      <c r="B2801" s="382" t="s">
        <v>1087</v>
      </c>
      <c r="C2801" s="288" t="s">
        <v>487</v>
      </c>
      <c r="D2801" s="39">
        <v>188</v>
      </c>
      <c r="E2801" s="14"/>
      <c r="F2801" s="370"/>
      <c r="G2801" s="19"/>
      <c r="H2801" s="19"/>
      <c r="I2801" s="19"/>
      <c r="J2801" s="19"/>
      <c r="K2801" s="19"/>
      <c r="L2801" s="19"/>
      <c r="M2801" s="19"/>
      <c r="N2801" s="19"/>
      <c r="O2801" s="19"/>
      <c r="P2801" s="19"/>
      <c r="Q2801" s="19"/>
      <c r="R2801" s="19"/>
      <c r="S2801" s="19"/>
      <c r="T2801" s="19"/>
      <c r="U2801" s="19"/>
      <c r="V2801" s="19"/>
      <c r="W2801" s="19"/>
    </row>
    <row r="2802" spans="2:23">
      <c r="B2802" s="382" t="s">
        <v>1088</v>
      </c>
      <c r="C2802" s="288" t="s">
        <v>489</v>
      </c>
      <c r="D2802" s="39">
        <v>42</v>
      </c>
      <c r="E2802" s="14"/>
      <c r="F2802" s="370"/>
      <c r="G2802" s="19"/>
      <c r="H2802" s="19"/>
      <c r="I2802" s="19"/>
      <c r="J2802" s="19"/>
      <c r="K2802" s="19"/>
      <c r="L2802" s="19"/>
      <c r="M2802" s="19"/>
      <c r="N2802" s="19"/>
      <c r="O2802" s="19"/>
      <c r="P2802" s="19"/>
      <c r="Q2802" s="19"/>
      <c r="R2802" s="19"/>
      <c r="S2802" s="19"/>
      <c r="T2802" s="19"/>
      <c r="U2802" s="19"/>
      <c r="V2802" s="19"/>
      <c r="W2802" s="19"/>
    </row>
    <row r="2803" spans="2:23">
      <c r="B2803" s="382" t="s">
        <v>1089</v>
      </c>
      <c r="C2803" s="288" t="s">
        <v>491</v>
      </c>
      <c r="D2803" s="39">
        <v>434</v>
      </c>
      <c r="E2803" s="14"/>
      <c r="F2803" s="370"/>
      <c r="G2803" s="19"/>
      <c r="H2803" s="19"/>
      <c r="I2803" s="19"/>
      <c r="J2803" s="19"/>
      <c r="K2803" s="19"/>
      <c r="L2803" s="19"/>
      <c r="M2803" s="19"/>
      <c r="N2803" s="19"/>
      <c r="O2803" s="19"/>
      <c r="P2803" s="19"/>
      <c r="Q2803" s="19"/>
      <c r="R2803" s="19"/>
      <c r="S2803" s="19"/>
      <c r="T2803" s="19"/>
      <c r="U2803" s="19"/>
      <c r="V2803" s="19"/>
      <c r="W2803" s="19"/>
    </row>
    <row r="2804" spans="2:23">
      <c r="B2804" s="382" t="s">
        <v>1090</v>
      </c>
      <c r="C2804" s="288" t="s">
        <v>493</v>
      </c>
      <c r="D2804" s="39">
        <v>67</v>
      </c>
      <c r="E2804" s="14"/>
      <c r="F2804" s="370"/>
      <c r="G2804" s="19"/>
      <c r="H2804" s="19"/>
      <c r="I2804" s="19"/>
      <c r="J2804" s="19"/>
      <c r="K2804" s="19"/>
      <c r="L2804" s="19"/>
      <c r="M2804" s="19"/>
      <c r="N2804" s="19"/>
      <c r="O2804" s="19"/>
      <c r="P2804" s="19"/>
      <c r="Q2804" s="19"/>
      <c r="R2804" s="19"/>
      <c r="S2804" s="19"/>
      <c r="T2804" s="19"/>
      <c r="U2804" s="19"/>
      <c r="V2804" s="19"/>
      <c r="W2804" s="19"/>
    </row>
    <row r="2805" spans="2:23">
      <c r="B2805" s="382" t="s">
        <v>1091</v>
      </c>
      <c r="C2805" s="288" t="s">
        <v>495</v>
      </c>
      <c r="D2805" s="39">
        <v>11</v>
      </c>
      <c r="E2805" s="14"/>
      <c r="F2805" s="370"/>
      <c r="G2805" s="19"/>
      <c r="H2805" s="19"/>
      <c r="I2805" s="19"/>
      <c r="J2805" s="19"/>
      <c r="K2805" s="19"/>
      <c r="L2805" s="19"/>
      <c r="M2805" s="19"/>
      <c r="N2805" s="19"/>
      <c r="O2805" s="19"/>
      <c r="P2805" s="19"/>
      <c r="Q2805" s="19"/>
      <c r="R2805" s="19"/>
      <c r="S2805" s="19"/>
      <c r="T2805" s="19"/>
      <c r="U2805" s="19"/>
      <c r="V2805" s="19"/>
      <c r="W2805" s="19"/>
    </row>
    <row r="2806" spans="2:23">
      <c r="B2806" s="382" t="s">
        <v>1092</v>
      </c>
      <c r="C2806" s="290" t="s">
        <v>497</v>
      </c>
      <c r="D2806" s="39">
        <v>3</v>
      </c>
      <c r="E2806" s="14"/>
      <c r="F2806" s="370"/>
      <c r="G2806" s="19"/>
      <c r="H2806" s="19"/>
      <c r="I2806" s="19"/>
      <c r="J2806" s="19"/>
      <c r="K2806" s="19"/>
      <c r="L2806" s="19"/>
      <c r="M2806" s="19"/>
      <c r="N2806" s="19"/>
      <c r="O2806" s="19"/>
      <c r="P2806" s="19"/>
      <c r="Q2806" s="19"/>
      <c r="R2806" s="19"/>
      <c r="S2806" s="19"/>
      <c r="T2806" s="19"/>
      <c r="U2806" s="19"/>
      <c r="V2806" s="19"/>
      <c r="W2806" s="19"/>
    </row>
    <row r="2807" spans="2:23">
      <c r="B2807" s="382" t="s">
        <v>1093</v>
      </c>
      <c r="C2807" s="288" t="s">
        <v>499</v>
      </c>
      <c r="D2807" s="39">
        <v>52</v>
      </c>
      <c r="E2807" s="14"/>
      <c r="F2807" s="370"/>
      <c r="G2807" s="19"/>
      <c r="H2807" s="1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</row>
    <row r="2808" spans="2:23">
      <c r="B2808" s="382" t="s">
        <v>1094</v>
      </c>
      <c r="C2808" s="288" t="s">
        <v>501</v>
      </c>
      <c r="D2808" s="39">
        <v>5</v>
      </c>
      <c r="E2808" s="14"/>
      <c r="F2808" s="370"/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</row>
    <row r="2809" spans="2:23">
      <c r="B2809" s="382" t="s">
        <v>1095</v>
      </c>
      <c r="C2809" s="288" t="s">
        <v>503</v>
      </c>
      <c r="D2809" s="39">
        <v>39</v>
      </c>
      <c r="E2809" s="14"/>
      <c r="F2809" s="370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</row>
    <row r="2810" spans="2:23">
      <c r="B2810" s="382" t="s">
        <v>1096</v>
      </c>
      <c r="C2810" s="288" t="s">
        <v>505</v>
      </c>
      <c r="D2810" s="39">
        <v>2</v>
      </c>
      <c r="E2810" s="14"/>
      <c r="F2810" s="370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</row>
    <row r="2811" spans="2:23">
      <c r="B2811" s="382" t="s">
        <v>1097</v>
      </c>
      <c r="C2811" s="288" t="s">
        <v>507</v>
      </c>
      <c r="D2811" s="39">
        <v>1338</v>
      </c>
      <c r="E2811" s="14"/>
      <c r="F2811" s="370"/>
      <c r="G2811" s="19"/>
      <c r="H2811" s="19"/>
      <c r="I2811" s="19"/>
      <c r="J2811" s="19"/>
      <c r="K2811" s="19"/>
      <c r="L2811" s="19"/>
      <c r="M2811" s="19"/>
      <c r="N2811" s="19"/>
      <c r="O2811" s="19"/>
      <c r="P2811" s="19"/>
      <c r="Q2811" s="19"/>
      <c r="R2811" s="19"/>
      <c r="S2811" s="19"/>
      <c r="T2811" s="19"/>
      <c r="U2811" s="19"/>
      <c r="V2811" s="19"/>
      <c r="W2811" s="19"/>
    </row>
    <row r="2812" spans="2:23">
      <c r="B2812" s="382" t="s">
        <v>1098</v>
      </c>
      <c r="C2812" s="288" t="s">
        <v>509</v>
      </c>
      <c r="D2812" s="39">
        <v>149</v>
      </c>
      <c r="E2812" s="14"/>
      <c r="F2812" s="370"/>
      <c r="G2812" s="19"/>
      <c r="H2812" s="19"/>
      <c r="I2812" s="19"/>
      <c r="J2812" s="19"/>
      <c r="K2812" s="19"/>
      <c r="L2812" s="19"/>
      <c r="M2812" s="19"/>
      <c r="N2812" s="19"/>
      <c r="O2812" s="19"/>
      <c r="P2812" s="19"/>
      <c r="Q2812" s="19"/>
      <c r="R2812" s="19"/>
      <c r="S2812" s="19"/>
      <c r="T2812" s="19"/>
      <c r="U2812" s="19"/>
      <c r="V2812" s="19"/>
      <c r="W2812" s="19"/>
    </row>
    <row r="2813" spans="2:23">
      <c r="B2813" s="382" t="s">
        <v>1099</v>
      </c>
      <c r="C2813" s="288" t="s">
        <v>511</v>
      </c>
      <c r="D2813" s="39">
        <v>391</v>
      </c>
      <c r="E2813" s="14"/>
      <c r="F2813" s="370"/>
      <c r="G2813" s="19"/>
      <c r="H2813" s="19"/>
      <c r="I2813" s="19"/>
      <c r="J2813" s="19"/>
      <c r="K2813" s="19"/>
      <c r="L2813" s="19"/>
      <c r="M2813" s="19"/>
      <c r="N2813" s="19"/>
      <c r="O2813" s="19"/>
      <c r="P2813" s="19"/>
      <c r="Q2813" s="19"/>
      <c r="R2813" s="19"/>
      <c r="S2813" s="19"/>
      <c r="T2813" s="19"/>
      <c r="U2813" s="19"/>
      <c r="V2813" s="19"/>
      <c r="W2813" s="19"/>
    </row>
    <row r="2814" spans="2:23">
      <c r="B2814" s="382" t="s">
        <v>1100</v>
      </c>
      <c r="C2814" s="288" t="s">
        <v>513</v>
      </c>
      <c r="D2814" s="39">
        <v>87</v>
      </c>
      <c r="E2814" s="14"/>
      <c r="F2814" s="370"/>
      <c r="G2814" s="19"/>
      <c r="H2814" s="19"/>
      <c r="I2814" s="19"/>
      <c r="J2814" s="19"/>
      <c r="K2814" s="19"/>
      <c r="L2814" s="19"/>
      <c r="M2814" s="19"/>
      <c r="N2814" s="19"/>
      <c r="O2814" s="19"/>
      <c r="P2814" s="19"/>
      <c r="Q2814" s="19"/>
      <c r="R2814" s="19"/>
      <c r="S2814" s="19"/>
      <c r="T2814" s="19"/>
      <c r="U2814" s="19"/>
      <c r="V2814" s="19"/>
      <c r="W2814" s="19"/>
    </row>
    <row r="2815" spans="2:23">
      <c r="B2815" s="382" t="s">
        <v>1101</v>
      </c>
      <c r="C2815" s="288" t="s">
        <v>515</v>
      </c>
      <c r="D2815" s="39">
        <v>315</v>
      </c>
      <c r="E2815" s="14"/>
      <c r="F2815" s="370"/>
      <c r="G2815" s="19"/>
      <c r="H2815" s="19"/>
      <c r="I2815" s="19"/>
      <c r="J2815" s="19"/>
      <c r="K2815" s="19"/>
      <c r="L2815" s="19"/>
      <c r="M2815" s="19"/>
      <c r="N2815" s="19"/>
      <c r="O2815" s="19"/>
      <c r="P2815" s="19"/>
      <c r="Q2815" s="19"/>
      <c r="R2815" s="19"/>
      <c r="S2815" s="19"/>
      <c r="T2815" s="19"/>
      <c r="U2815" s="19"/>
      <c r="V2815" s="19"/>
      <c r="W2815" s="19"/>
    </row>
    <row r="2816" spans="2:23">
      <c r="B2816" s="382" t="s">
        <v>1102</v>
      </c>
      <c r="C2816" s="288" t="s">
        <v>517</v>
      </c>
      <c r="D2816" s="39">
        <v>133</v>
      </c>
      <c r="E2816" s="14"/>
      <c r="F2816" s="370"/>
      <c r="G2816" s="19"/>
      <c r="H2816" s="19"/>
      <c r="I2816" s="19"/>
      <c r="J2816" s="19"/>
      <c r="K2816" s="19"/>
      <c r="L2816" s="19"/>
      <c r="M2816" s="19"/>
      <c r="N2816" s="19"/>
      <c r="O2816" s="19"/>
      <c r="P2816" s="19"/>
      <c r="Q2816" s="19"/>
      <c r="R2816" s="19"/>
      <c r="S2816" s="19"/>
      <c r="T2816" s="19"/>
      <c r="U2816" s="19"/>
      <c r="V2816" s="19"/>
      <c r="W2816" s="19"/>
    </row>
    <row r="2817" spans="2:23">
      <c r="B2817" s="382" t="s">
        <v>1103</v>
      </c>
      <c r="C2817" s="288" t="s">
        <v>519</v>
      </c>
      <c r="D2817" s="39">
        <v>50</v>
      </c>
      <c r="E2817" s="14"/>
      <c r="F2817" s="370"/>
      <c r="G2817" s="19"/>
      <c r="H2817" s="19"/>
      <c r="I2817" s="19"/>
      <c r="J2817" s="19"/>
      <c r="K2817" s="19"/>
      <c r="L2817" s="19"/>
      <c r="M2817" s="19"/>
      <c r="N2817" s="19"/>
      <c r="O2817" s="19"/>
      <c r="P2817" s="19"/>
      <c r="Q2817" s="19"/>
      <c r="R2817" s="19"/>
      <c r="S2817" s="19"/>
      <c r="T2817" s="19"/>
      <c r="U2817" s="19"/>
      <c r="V2817" s="19"/>
      <c r="W2817" s="19"/>
    </row>
    <row r="2818" spans="2:23" s="9" customFormat="1">
      <c r="B2818" s="375"/>
      <c r="C2818" s="381" t="s">
        <v>1104</v>
      </c>
      <c r="D2818" s="377">
        <f>SUM(D2819:D2822)</f>
        <v>1163.54187</v>
      </c>
      <c r="E2818" s="21"/>
      <c r="F2818" s="378"/>
      <c r="G2818" s="379"/>
      <c r="H2818" s="379"/>
      <c r="I2818" s="379"/>
      <c r="J2818" s="379"/>
      <c r="K2818" s="379"/>
      <c r="L2818" s="379"/>
      <c r="M2818" s="379"/>
      <c r="N2818" s="379"/>
      <c r="O2818" s="379"/>
      <c r="P2818" s="379"/>
      <c r="Q2818" s="379"/>
      <c r="R2818" s="379"/>
      <c r="S2818" s="379"/>
      <c r="T2818" s="379"/>
      <c r="U2818" s="379"/>
      <c r="V2818" s="379"/>
      <c r="W2818" s="379"/>
    </row>
    <row r="2819" spans="2:23">
      <c r="B2819" s="385" t="s">
        <v>1105</v>
      </c>
      <c r="C2819" s="288" t="s">
        <v>363</v>
      </c>
      <c r="D2819" s="39">
        <v>57.657400000000003</v>
      </c>
      <c r="E2819" s="14"/>
      <c r="F2819" s="370"/>
      <c r="G2819" s="19"/>
      <c r="H2819" s="19"/>
      <c r="I2819" s="19"/>
      <c r="J2819" s="19"/>
      <c r="K2819" s="19"/>
      <c r="L2819" s="19"/>
      <c r="M2819" s="19"/>
      <c r="N2819" s="19"/>
      <c r="O2819" s="19"/>
      <c r="P2819" s="19"/>
      <c r="Q2819" s="19"/>
      <c r="R2819" s="19"/>
      <c r="S2819" s="19"/>
      <c r="T2819" s="19"/>
      <c r="U2819" s="19"/>
      <c r="V2819" s="19"/>
      <c r="W2819" s="19"/>
    </row>
    <row r="2820" spans="2:23">
      <c r="B2820" s="385" t="s">
        <v>1106</v>
      </c>
      <c r="C2820" s="288" t="s">
        <v>364</v>
      </c>
      <c r="D2820" s="39">
        <v>216.26492999999999</v>
      </c>
      <c r="E2820" s="14"/>
      <c r="F2820" s="370"/>
      <c r="G2820" s="19"/>
      <c r="H2820" s="19"/>
      <c r="I2820" s="19"/>
      <c r="J2820" s="19"/>
      <c r="K2820" s="19"/>
      <c r="L2820" s="19"/>
      <c r="M2820" s="19"/>
      <c r="N2820" s="19"/>
      <c r="O2820" s="19"/>
      <c r="P2820" s="19"/>
      <c r="Q2820" s="19"/>
      <c r="R2820" s="19"/>
      <c r="S2820" s="19"/>
      <c r="T2820" s="19"/>
      <c r="U2820" s="19"/>
      <c r="V2820" s="19"/>
      <c r="W2820" s="19"/>
    </row>
    <row r="2821" spans="2:23">
      <c r="B2821" s="385" t="s">
        <v>1107</v>
      </c>
      <c r="C2821" s="288" t="s">
        <v>365</v>
      </c>
      <c r="D2821" s="39">
        <v>886.65197000000001</v>
      </c>
      <c r="E2821" s="14"/>
      <c r="F2821" s="370"/>
      <c r="G2821" s="19"/>
      <c r="H2821" s="19"/>
      <c r="I2821" s="19"/>
      <c r="J2821" s="19"/>
      <c r="K2821" s="19"/>
      <c r="L2821" s="19"/>
      <c r="M2821" s="19"/>
      <c r="N2821" s="19"/>
      <c r="O2821" s="19"/>
      <c r="P2821" s="19"/>
      <c r="Q2821" s="19"/>
      <c r="R2821" s="19"/>
      <c r="S2821" s="19"/>
      <c r="T2821" s="19"/>
      <c r="U2821" s="19"/>
      <c r="V2821" s="19"/>
      <c r="W2821" s="19"/>
    </row>
    <row r="2822" spans="2:23">
      <c r="B2822" s="385" t="s">
        <v>1108</v>
      </c>
      <c r="C2822" s="288" t="s">
        <v>366</v>
      </c>
      <c r="D2822" s="39">
        <v>2.9675699999999998</v>
      </c>
      <c r="E2822" s="14"/>
      <c r="F2822" s="370"/>
      <c r="G2822" s="19"/>
      <c r="H2822" s="19"/>
      <c r="I2822" s="19"/>
      <c r="J2822" s="19"/>
      <c r="K2822" s="19"/>
      <c r="L2822" s="19"/>
      <c r="M2822" s="19"/>
      <c r="N2822" s="19"/>
      <c r="O2822" s="19"/>
      <c r="P2822" s="19"/>
      <c r="Q2822" s="19"/>
      <c r="R2822" s="19"/>
      <c r="S2822" s="19"/>
      <c r="T2822" s="19"/>
      <c r="U2822" s="19"/>
      <c r="V2822" s="19"/>
      <c r="W2822" s="19"/>
    </row>
    <row r="2823" spans="2:23" s="9" customFormat="1">
      <c r="B2823" s="375"/>
      <c r="C2823" s="376" t="s">
        <v>260</v>
      </c>
      <c r="D2823" s="377">
        <f>SUM(D2779:D2783)</f>
        <v>21422.58887</v>
      </c>
      <c r="E2823" s="21">
        <v>0</v>
      </c>
      <c r="F2823" s="378"/>
      <c r="G2823" s="379"/>
      <c r="H2823" s="379"/>
      <c r="I2823" s="379"/>
      <c r="J2823" s="379"/>
      <c r="K2823" s="379"/>
      <c r="L2823" s="379"/>
      <c r="M2823" s="379"/>
      <c r="N2823" s="379"/>
      <c r="O2823" s="379"/>
      <c r="P2823" s="379"/>
      <c r="Q2823" s="379"/>
      <c r="R2823" s="379"/>
      <c r="S2823" s="379"/>
      <c r="T2823" s="379"/>
      <c r="U2823" s="379"/>
      <c r="V2823" s="379"/>
      <c r="W2823" s="379"/>
    </row>
  </sheetData>
  <mergeCells count="135">
    <mergeCell ref="C2444:C2451"/>
    <mergeCell ref="E2444:H2444"/>
    <mergeCell ref="F2445:G2445"/>
    <mergeCell ref="B2774:C2774"/>
    <mergeCell ref="B2402:C2402"/>
    <mergeCell ref="B2410:C2410"/>
    <mergeCell ref="B2423:C2423"/>
    <mergeCell ref="B2424:C2424"/>
    <mergeCell ref="B2433:C2433"/>
    <mergeCell ref="B2442:E2442"/>
    <mergeCell ref="B2161:C2161"/>
    <mergeCell ref="B2201:C2201"/>
    <mergeCell ref="B2237:C2237"/>
    <mergeCell ref="B2276:C2276"/>
    <mergeCell ref="B2326:C2326"/>
    <mergeCell ref="B2360:C2360"/>
    <mergeCell ref="B1924:C1924"/>
    <mergeCell ref="B1964:C1964"/>
    <mergeCell ref="B2002:C2002"/>
    <mergeCell ref="B2043:C2043"/>
    <mergeCell ref="B2082:C2082"/>
    <mergeCell ref="B2119:C2119"/>
    <mergeCell ref="B1758:B1759"/>
    <mergeCell ref="C1758:C1759"/>
    <mergeCell ref="B1765:C1765"/>
    <mergeCell ref="B1804:C1804"/>
    <mergeCell ref="B1843:C1843"/>
    <mergeCell ref="B1885:C1885"/>
    <mergeCell ref="B1679:B1680"/>
    <mergeCell ref="C1679:C1680"/>
    <mergeCell ref="B1686:C1686"/>
    <mergeCell ref="B1716:B1717"/>
    <mergeCell ref="C1716:C1717"/>
    <mergeCell ref="B1723:C1723"/>
    <mergeCell ref="B1608:C1608"/>
    <mergeCell ref="B1616:C1616"/>
    <mergeCell ref="B1617:C1617"/>
    <mergeCell ref="B1637:B1638"/>
    <mergeCell ref="C1637:C1638"/>
    <mergeCell ref="B1644:C1644"/>
    <mergeCell ref="D1506:D1507"/>
    <mergeCell ref="B1513:C1513"/>
    <mergeCell ref="B1556:B1557"/>
    <mergeCell ref="C1556:C1557"/>
    <mergeCell ref="B1568:C1568"/>
    <mergeCell ref="B1601:B1602"/>
    <mergeCell ref="C1601:C1602"/>
    <mergeCell ref="D1601:D1602"/>
    <mergeCell ref="B1410:C1410"/>
    <mergeCell ref="B1418:C1418"/>
    <mergeCell ref="B1461:B1462"/>
    <mergeCell ref="C1461:C1462"/>
    <mergeCell ref="B1470:C1470"/>
    <mergeCell ref="B1506:B1507"/>
    <mergeCell ref="C1506:C1507"/>
    <mergeCell ref="B1310:C1310"/>
    <mergeCell ref="B1349:B1350"/>
    <mergeCell ref="C1349:C1350"/>
    <mergeCell ref="B1358:C1358"/>
    <mergeCell ref="B1400:B1401"/>
    <mergeCell ref="C1400:C1401"/>
    <mergeCell ref="B1217:C1217"/>
    <mergeCell ref="B1257:B1258"/>
    <mergeCell ref="C1257:C1258"/>
    <mergeCell ref="B1265:C1265"/>
    <mergeCell ref="B1302:B1303"/>
    <mergeCell ref="C1302:C1303"/>
    <mergeCell ref="B1118:C1118"/>
    <mergeCell ref="B1163:B1164"/>
    <mergeCell ref="C1163:C1164"/>
    <mergeCell ref="B1172:C1172"/>
    <mergeCell ref="B1210:B1211"/>
    <mergeCell ref="C1210:C1211"/>
    <mergeCell ref="B963:C963"/>
    <mergeCell ref="B971:C971"/>
    <mergeCell ref="B1052:B1053"/>
    <mergeCell ref="C1052:C1053"/>
    <mergeCell ref="B1061:C1061"/>
    <mergeCell ref="B1107:B1108"/>
    <mergeCell ref="C1107:C1108"/>
    <mergeCell ref="B840:C840"/>
    <mergeCell ref="B894:B895"/>
    <mergeCell ref="C894:C895"/>
    <mergeCell ref="B904:C904"/>
    <mergeCell ref="B954:B955"/>
    <mergeCell ref="C954:C955"/>
    <mergeCell ref="B714:C714"/>
    <mergeCell ref="B753:B754"/>
    <mergeCell ref="C753:C754"/>
    <mergeCell ref="B762:C762"/>
    <mergeCell ref="B827:B828"/>
    <mergeCell ref="C827:C828"/>
    <mergeCell ref="B599:C599"/>
    <mergeCell ref="B646:B647"/>
    <mergeCell ref="C646:C647"/>
    <mergeCell ref="B654:C654"/>
    <mergeCell ref="B662:C662"/>
    <mergeCell ref="B704:B705"/>
    <mergeCell ref="C704:C705"/>
    <mergeCell ref="B497:C497"/>
    <mergeCell ref="B538:B539"/>
    <mergeCell ref="C538:C539"/>
    <mergeCell ref="B551:C551"/>
    <mergeCell ref="B590:B591"/>
    <mergeCell ref="C590:C591"/>
    <mergeCell ref="B452:B453"/>
    <mergeCell ref="C452:C453"/>
    <mergeCell ref="B459:C459"/>
    <mergeCell ref="B489:D489"/>
    <mergeCell ref="B490:B491"/>
    <mergeCell ref="C490:C491"/>
    <mergeCell ref="B387:C387"/>
    <mergeCell ref="B388:B389"/>
    <mergeCell ref="C388:C389"/>
    <mergeCell ref="B403:C403"/>
    <mergeCell ref="B411:C411"/>
    <mergeCell ref="B451:C451"/>
    <mergeCell ref="B297:D297"/>
    <mergeCell ref="B305:C305"/>
    <mergeCell ref="B338:C338"/>
    <mergeCell ref="B339:B340"/>
    <mergeCell ref="C339:C340"/>
    <mergeCell ref="B346:C346"/>
    <mergeCell ref="B103:C103"/>
    <mergeCell ref="B110:C110"/>
    <mergeCell ref="B205:D205"/>
    <mergeCell ref="B220:C220"/>
    <mergeCell ref="B255:D255"/>
    <mergeCell ref="B267:D267"/>
    <mergeCell ref="B17:B18"/>
    <mergeCell ref="C17:C18"/>
    <mergeCell ref="B34:C34"/>
    <mergeCell ref="B35:B36"/>
    <mergeCell ref="C35:C36"/>
    <mergeCell ref="B96:C96"/>
  </mergeCells>
  <conditionalFormatting sqref="E314:E318 F489 E490:E493 F963 E964:E967 F1217 E1218:E1221 F1644 E1645:E1648 F2316 E2317:E2320">
    <cfRule type="cellIs" dxfId="125" priority="126" operator="equal">
      <formula>1</formula>
    </cfRule>
  </conditionalFormatting>
  <conditionalFormatting sqref="E338:E342">
    <cfRule type="cellIs" dxfId="124" priority="125" operator="equal">
      <formula>1</formula>
    </cfRule>
  </conditionalFormatting>
  <conditionalFormatting sqref="E346:E350">
    <cfRule type="cellIs" dxfId="123" priority="124" operator="equal">
      <formula>1</formula>
    </cfRule>
  </conditionalFormatting>
  <conditionalFormatting sqref="E354:E359">
    <cfRule type="cellIs" dxfId="122" priority="123" operator="equal">
      <formula>1</formula>
    </cfRule>
  </conditionalFormatting>
  <conditionalFormatting sqref="E387:E391">
    <cfRule type="cellIs" dxfId="121" priority="122" operator="equal">
      <formula>1</formula>
    </cfRule>
  </conditionalFormatting>
  <conditionalFormatting sqref="E403:E407">
    <cfRule type="cellIs" dxfId="120" priority="121" operator="equal">
      <formula>1</formula>
    </cfRule>
  </conditionalFormatting>
  <conditionalFormatting sqref="E429:E434">
    <cfRule type="cellIs" dxfId="119" priority="120" operator="equal">
      <formula>1</formula>
    </cfRule>
  </conditionalFormatting>
  <conditionalFormatting sqref="E451:E455">
    <cfRule type="cellIs" dxfId="118" priority="119" operator="equal">
      <formula>1</formula>
    </cfRule>
  </conditionalFormatting>
  <conditionalFormatting sqref="E459:E463">
    <cfRule type="cellIs" dxfId="117" priority="118" operator="equal">
      <formula>1</formula>
    </cfRule>
  </conditionalFormatting>
  <conditionalFormatting sqref="E467:E472">
    <cfRule type="cellIs" dxfId="116" priority="117" operator="equal">
      <formula>1</formula>
    </cfRule>
  </conditionalFormatting>
  <conditionalFormatting sqref="E497:E501">
    <cfRule type="cellIs" dxfId="115" priority="116" operator="equal">
      <formula>1</formula>
    </cfRule>
  </conditionalFormatting>
  <conditionalFormatting sqref="E505:E510">
    <cfRule type="cellIs" dxfId="114" priority="115" operator="equal">
      <formula>1</formula>
    </cfRule>
  </conditionalFormatting>
  <conditionalFormatting sqref="E537:E541">
    <cfRule type="cellIs" dxfId="113" priority="114" operator="equal">
      <formula>1</formula>
    </cfRule>
  </conditionalFormatting>
  <conditionalFormatting sqref="E551:E555">
    <cfRule type="cellIs" dxfId="112" priority="113" operator="equal">
      <formula>1</formula>
    </cfRule>
  </conditionalFormatting>
  <conditionalFormatting sqref="E559:E564">
    <cfRule type="cellIs" dxfId="111" priority="112" operator="equal">
      <formula>1</formula>
    </cfRule>
  </conditionalFormatting>
  <conditionalFormatting sqref="E589:E593">
    <cfRule type="cellIs" dxfId="110" priority="111" operator="equal">
      <formula>1</formula>
    </cfRule>
  </conditionalFormatting>
  <conditionalFormatting sqref="E599:E603">
    <cfRule type="cellIs" dxfId="109" priority="110" operator="equal">
      <formula>1</formula>
    </cfRule>
  </conditionalFormatting>
  <conditionalFormatting sqref="E607">
    <cfRule type="cellIs" dxfId="108" priority="109" operator="equal">
      <formula>1</formula>
    </cfRule>
  </conditionalFormatting>
  <conditionalFormatting sqref="E674:E678">
    <cfRule type="cellIs" dxfId="107" priority="108" operator="equal">
      <formula>1</formula>
    </cfRule>
  </conditionalFormatting>
  <conditionalFormatting sqref="E703:E707">
    <cfRule type="cellIs" dxfId="106" priority="107" operator="equal">
      <formula>1</formula>
    </cfRule>
  </conditionalFormatting>
  <conditionalFormatting sqref="E714:E718">
    <cfRule type="cellIs" dxfId="105" priority="106" operator="equal">
      <formula>1</formula>
    </cfRule>
  </conditionalFormatting>
  <conditionalFormatting sqref="E722:E727">
    <cfRule type="cellIs" dxfId="104" priority="105" operator="equal">
      <formula>1</formula>
    </cfRule>
  </conditionalFormatting>
  <conditionalFormatting sqref="E752:E756">
    <cfRule type="cellIs" dxfId="103" priority="104" operator="equal">
      <formula>1</formula>
    </cfRule>
  </conditionalFormatting>
  <conditionalFormatting sqref="E762:E766">
    <cfRule type="cellIs" dxfId="102" priority="103" operator="equal">
      <formula>1</formula>
    </cfRule>
  </conditionalFormatting>
  <conditionalFormatting sqref="E770:E775">
    <cfRule type="cellIs" dxfId="101" priority="102" operator="equal">
      <formula>1</formula>
    </cfRule>
  </conditionalFormatting>
  <conditionalFormatting sqref="E826:E830">
    <cfRule type="cellIs" dxfId="100" priority="101" operator="equal">
      <formula>1</formula>
    </cfRule>
  </conditionalFormatting>
  <conditionalFormatting sqref="E840:E844">
    <cfRule type="cellIs" dxfId="99" priority="100" operator="equal">
      <formula>1</formula>
    </cfRule>
  </conditionalFormatting>
  <conditionalFormatting sqref="E848:E853">
    <cfRule type="cellIs" dxfId="98" priority="99" operator="equal">
      <formula>1</formula>
    </cfRule>
  </conditionalFormatting>
  <conditionalFormatting sqref="E893:E897">
    <cfRule type="cellIs" dxfId="97" priority="98" operator="equal">
      <formula>1</formula>
    </cfRule>
  </conditionalFormatting>
  <conditionalFormatting sqref="E904:E908">
    <cfRule type="cellIs" dxfId="96" priority="97" operator="equal">
      <formula>1</formula>
    </cfRule>
  </conditionalFormatting>
  <conditionalFormatting sqref="E912:E917">
    <cfRule type="cellIs" dxfId="95" priority="96" operator="equal">
      <formula>1</formula>
    </cfRule>
  </conditionalFormatting>
  <conditionalFormatting sqref="E953:E957">
    <cfRule type="cellIs" dxfId="94" priority="95" operator="equal">
      <formula>1</formula>
    </cfRule>
  </conditionalFormatting>
  <conditionalFormatting sqref="E971">
    <cfRule type="cellIs" dxfId="93" priority="94" operator="equal">
      <formula>1</formula>
    </cfRule>
  </conditionalFormatting>
  <conditionalFormatting sqref="E1012:E1017">
    <cfRule type="cellIs" dxfId="92" priority="93" operator="equal">
      <formula>1</formula>
    </cfRule>
  </conditionalFormatting>
  <conditionalFormatting sqref="E1051:E1055">
    <cfRule type="cellIs" dxfId="91" priority="92" operator="equal">
      <formula>1</formula>
    </cfRule>
  </conditionalFormatting>
  <conditionalFormatting sqref="E1061:E1065">
    <cfRule type="cellIs" dxfId="90" priority="91" operator="equal">
      <formula>1</formula>
    </cfRule>
  </conditionalFormatting>
  <conditionalFormatting sqref="E1069:E1074">
    <cfRule type="cellIs" dxfId="89" priority="90" operator="equal">
      <formula>1</formula>
    </cfRule>
  </conditionalFormatting>
  <conditionalFormatting sqref="E1106:E1110">
    <cfRule type="cellIs" dxfId="88" priority="89" operator="equal">
      <formula>1</formula>
    </cfRule>
  </conditionalFormatting>
  <conditionalFormatting sqref="E1118:E1122">
    <cfRule type="cellIs" dxfId="87" priority="88" operator="equal">
      <formula>1</formula>
    </cfRule>
  </conditionalFormatting>
  <conditionalFormatting sqref="E1126">
    <cfRule type="cellIs" dxfId="86" priority="87" operator="equal">
      <formula>1</formula>
    </cfRule>
  </conditionalFormatting>
  <conditionalFormatting sqref="E1181:E1185">
    <cfRule type="cellIs" dxfId="85" priority="86" operator="equal">
      <formula>1</formula>
    </cfRule>
  </conditionalFormatting>
  <conditionalFormatting sqref="E1209:E1213">
    <cfRule type="cellIs" dxfId="84" priority="85" operator="equal">
      <formula>1</formula>
    </cfRule>
  </conditionalFormatting>
  <conditionalFormatting sqref="E1226:E1230">
    <cfRule type="cellIs" dxfId="83" priority="84" operator="equal">
      <formula>1</formula>
    </cfRule>
  </conditionalFormatting>
  <conditionalFormatting sqref="E1256:E1260">
    <cfRule type="cellIs" dxfId="82" priority="83" operator="equal">
      <formula>1</formula>
    </cfRule>
  </conditionalFormatting>
  <conditionalFormatting sqref="E1265:E1269">
    <cfRule type="cellIs" dxfId="81" priority="82" operator="equal">
      <formula>1</formula>
    </cfRule>
  </conditionalFormatting>
  <conditionalFormatting sqref="E1273:E1278">
    <cfRule type="cellIs" dxfId="80" priority="81" operator="equal">
      <formula>1</formula>
    </cfRule>
  </conditionalFormatting>
  <conditionalFormatting sqref="E1301:E1305">
    <cfRule type="cellIs" dxfId="79" priority="80" operator="equal">
      <formula>1</formula>
    </cfRule>
  </conditionalFormatting>
  <conditionalFormatting sqref="E1310:E1314">
    <cfRule type="cellIs" dxfId="78" priority="79" operator="equal">
      <formula>1</formula>
    </cfRule>
  </conditionalFormatting>
  <conditionalFormatting sqref="E1318:E1323">
    <cfRule type="cellIs" dxfId="77" priority="78" operator="equal">
      <formula>1</formula>
    </cfRule>
  </conditionalFormatting>
  <conditionalFormatting sqref="E1348:E1352">
    <cfRule type="cellIs" dxfId="76" priority="77" operator="equal">
      <formula>1</formula>
    </cfRule>
  </conditionalFormatting>
  <conditionalFormatting sqref="E1358:E1362">
    <cfRule type="cellIs" dxfId="75" priority="76" operator="equal">
      <formula>1</formula>
    </cfRule>
  </conditionalFormatting>
  <conditionalFormatting sqref="E1366:E1371">
    <cfRule type="cellIs" dxfId="74" priority="75" operator="equal">
      <formula>1</formula>
    </cfRule>
  </conditionalFormatting>
  <conditionalFormatting sqref="E1399:E1403">
    <cfRule type="cellIs" dxfId="73" priority="74" operator="equal">
      <formula>1</formula>
    </cfRule>
  </conditionalFormatting>
  <conditionalFormatting sqref="E1410:E1414">
    <cfRule type="cellIs" dxfId="72" priority="73" operator="equal">
      <formula>1</formula>
    </cfRule>
  </conditionalFormatting>
  <conditionalFormatting sqref="E1418:E1423">
    <cfRule type="cellIs" dxfId="71" priority="72" operator="equal">
      <formula>1</formula>
    </cfRule>
  </conditionalFormatting>
  <conditionalFormatting sqref="E1460:E1464">
    <cfRule type="cellIs" dxfId="70" priority="71" operator="equal">
      <formula>1</formula>
    </cfRule>
  </conditionalFormatting>
  <conditionalFormatting sqref="E1470:E1474">
    <cfRule type="cellIs" dxfId="69" priority="70" operator="equal">
      <formula>1</formula>
    </cfRule>
  </conditionalFormatting>
  <conditionalFormatting sqref="E1479:E1483">
    <cfRule type="cellIs" dxfId="68" priority="69" operator="equal">
      <formula>1</formula>
    </cfRule>
  </conditionalFormatting>
  <conditionalFormatting sqref="E1505:E1509">
    <cfRule type="cellIs" dxfId="67" priority="68" operator="equal">
      <formula>1</formula>
    </cfRule>
  </conditionalFormatting>
  <conditionalFormatting sqref="E1513:E1517">
    <cfRule type="cellIs" dxfId="66" priority="67" operator="equal">
      <formula>1</formula>
    </cfRule>
  </conditionalFormatting>
  <conditionalFormatting sqref="E1521:E1526">
    <cfRule type="cellIs" dxfId="65" priority="66" operator="equal">
      <formula>1</formula>
    </cfRule>
  </conditionalFormatting>
  <conditionalFormatting sqref="E1555:E1559">
    <cfRule type="cellIs" dxfId="64" priority="65" operator="equal">
      <formula>1</formula>
    </cfRule>
  </conditionalFormatting>
  <conditionalFormatting sqref="E1568:E1572">
    <cfRule type="cellIs" dxfId="63" priority="64" operator="equal">
      <formula>1</formula>
    </cfRule>
  </conditionalFormatting>
  <conditionalFormatting sqref="E1576:E1581">
    <cfRule type="cellIs" dxfId="62" priority="63" operator="equal">
      <formula>1</formula>
    </cfRule>
  </conditionalFormatting>
  <conditionalFormatting sqref="E1600:E1604">
    <cfRule type="cellIs" dxfId="61" priority="62" operator="equal">
      <formula>1</formula>
    </cfRule>
  </conditionalFormatting>
  <conditionalFormatting sqref="E1608:E1612">
    <cfRule type="cellIs" dxfId="60" priority="61" operator="equal">
      <formula>1</formula>
    </cfRule>
  </conditionalFormatting>
  <conditionalFormatting sqref="E1616:E1621">
    <cfRule type="cellIs" dxfId="59" priority="60" operator="equal">
      <formula>1</formula>
    </cfRule>
  </conditionalFormatting>
  <conditionalFormatting sqref="E1636:E1640">
    <cfRule type="cellIs" dxfId="58" priority="59" operator="equal">
      <formula>1</formula>
    </cfRule>
  </conditionalFormatting>
  <conditionalFormatting sqref="E1652:E1657">
    <cfRule type="cellIs" dxfId="57" priority="58" operator="equal">
      <formula>1</formula>
    </cfRule>
  </conditionalFormatting>
  <conditionalFormatting sqref="E1678:E1682">
    <cfRule type="cellIs" dxfId="56" priority="57" operator="equal">
      <formula>1</formula>
    </cfRule>
  </conditionalFormatting>
  <conditionalFormatting sqref="E1686:E1690">
    <cfRule type="cellIs" dxfId="55" priority="56" operator="equal">
      <formula>1</formula>
    </cfRule>
  </conditionalFormatting>
  <conditionalFormatting sqref="E1694:E1699">
    <cfRule type="cellIs" dxfId="54" priority="55" operator="equal">
      <formula>1</formula>
    </cfRule>
  </conditionalFormatting>
  <conditionalFormatting sqref="E1715:E1719">
    <cfRule type="cellIs" dxfId="53" priority="54" operator="equal">
      <formula>1</formula>
    </cfRule>
  </conditionalFormatting>
  <conditionalFormatting sqref="E1723:E1727">
    <cfRule type="cellIs" dxfId="52" priority="53" operator="equal">
      <formula>1</formula>
    </cfRule>
  </conditionalFormatting>
  <conditionalFormatting sqref="E1731:E1736">
    <cfRule type="cellIs" dxfId="51" priority="52" operator="equal">
      <formula>1</formula>
    </cfRule>
  </conditionalFormatting>
  <conditionalFormatting sqref="E1757:E1761">
    <cfRule type="cellIs" dxfId="50" priority="51" operator="equal">
      <formula>1</formula>
    </cfRule>
  </conditionalFormatting>
  <conditionalFormatting sqref="E1765:E1769">
    <cfRule type="cellIs" dxfId="49" priority="50" operator="equal">
      <formula>1</formula>
    </cfRule>
  </conditionalFormatting>
  <conditionalFormatting sqref="E1773:E1778">
    <cfRule type="cellIs" dxfId="48" priority="49" operator="equal">
      <formula>1</formula>
    </cfRule>
  </conditionalFormatting>
  <conditionalFormatting sqref="E1796:E1800">
    <cfRule type="cellIs" dxfId="47" priority="48" operator="equal">
      <formula>1</formula>
    </cfRule>
  </conditionalFormatting>
  <conditionalFormatting sqref="E1804:E1808">
    <cfRule type="cellIs" dxfId="46" priority="47" operator="equal">
      <formula>1</formula>
    </cfRule>
  </conditionalFormatting>
  <conditionalFormatting sqref="E1812:E1817">
    <cfRule type="cellIs" dxfId="45" priority="46" operator="equal">
      <formula>1</formula>
    </cfRule>
  </conditionalFormatting>
  <conditionalFormatting sqref="E1835:E1839">
    <cfRule type="cellIs" dxfId="44" priority="45" operator="equal">
      <formula>1</formula>
    </cfRule>
  </conditionalFormatting>
  <conditionalFormatting sqref="E1843:E1847">
    <cfRule type="cellIs" dxfId="43" priority="44" operator="equal">
      <formula>1</formula>
    </cfRule>
  </conditionalFormatting>
  <conditionalFormatting sqref="E1851:E1856">
    <cfRule type="cellIs" dxfId="42" priority="43" operator="equal">
      <formula>1</formula>
    </cfRule>
  </conditionalFormatting>
  <conditionalFormatting sqref="E1877:E1881">
    <cfRule type="cellIs" dxfId="41" priority="42" operator="equal">
      <formula>1</formula>
    </cfRule>
  </conditionalFormatting>
  <conditionalFormatting sqref="E1885:E1889">
    <cfRule type="cellIs" dxfId="40" priority="41" operator="equal">
      <formula>1</formula>
    </cfRule>
  </conditionalFormatting>
  <conditionalFormatting sqref="E1893:E1898">
    <cfRule type="cellIs" dxfId="39" priority="40" operator="equal">
      <formula>1</formula>
    </cfRule>
  </conditionalFormatting>
  <conditionalFormatting sqref="E1916:E1920">
    <cfRule type="cellIs" dxfId="38" priority="39" operator="equal">
      <formula>1</formula>
    </cfRule>
  </conditionalFormatting>
  <conditionalFormatting sqref="E1924:E1928">
    <cfRule type="cellIs" dxfId="37" priority="38" operator="equal">
      <formula>1</formula>
    </cfRule>
  </conditionalFormatting>
  <conditionalFormatting sqref="E1932:E1937">
    <cfRule type="cellIs" dxfId="36" priority="37" operator="equal">
      <formula>1</formula>
    </cfRule>
  </conditionalFormatting>
  <conditionalFormatting sqref="E1956:E1960">
    <cfRule type="cellIs" dxfId="35" priority="36" operator="equal">
      <formula>1</formula>
    </cfRule>
  </conditionalFormatting>
  <conditionalFormatting sqref="E1964:E1968">
    <cfRule type="cellIs" dxfId="34" priority="35" operator="equal">
      <formula>1</formula>
    </cfRule>
  </conditionalFormatting>
  <conditionalFormatting sqref="E1972:E1977">
    <cfRule type="cellIs" dxfId="33" priority="34" operator="equal">
      <formula>1</formula>
    </cfRule>
  </conditionalFormatting>
  <conditionalFormatting sqref="E1994:E1998">
    <cfRule type="cellIs" dxfId="32" priority="33" operator="equal">
      <formula>1</formula>
    </cfRule>
  </conditionalFormatting>
  <conditionalFormatting sqref="E2002:E2006">
    <cfRule type="cellIs" dxfId="31" priority="32" operator="equal">
      <formula>1</formula>
    </cfRule>
  </conditionalFormatting>
  <conditionalFormatting sqref="E2010:E2015">
    <cfRule type="cellIs" dxfId="30" priority="31" operator="equal">
      <formula>1</formula>
    </cfRule>
  </conditionalFormatting>
  <conditionalFormatting sqref="E2035:E2039">
    <cfRule type="cellIs" dxfId="29" priority="30" operator="equal">
      <formula>1</formula>
    </cfRule>
  </conditionalFormatting>
  <conditionalFormatting sqref="E2043:E2047">
    <cfRule type="cellIs" dxfId="28" priority="29" operator="equal">
      <formula>1</formula>
    </cfRule>
  </conditionalFormatting>
  <conditionalFormatting sqref="E2051:E2056">
    <cfRule type="cellIs" dxfId="27" priority="28" operator="equal">
      <formula>1</formula>
    </cfRule>
  </conditionalFormatting>
  <conditionalFormatting sqref="E2074:E2078">
    <cfRule type="cellIs" dxfId="26" priority="27" operator="equal">
      <formula>1</formula>
    </cfRule>
  </conditionalFormatting>
  <conditionalFormatting sqref="E2082:E2086">
    <cfRule type="cellIs" dxfId="25" priority="26" operator="equal">
      <formula>1</formula>
    </cfRule>
  </conditionalFormatting>
  <conditionalFormatting sqref="E2090:E2095">
    <cfRule type="cellIs" dxfId="24" priority="25" operator="equal">
      <formula>1</formula>
    </cfRule>
  </conditionalFormatting>
  <conditionalFormatting sqref="E2111:E2115">
    <cfRule type="cellIs" dxfId="23" priority="24" operator="equal">
      <formula>1</formula>
    </cfRule>
  </conditionalFormatting>
  <conditionalFormatting sqref="E2119:E2123">
    <cfRule type="cellIs" dxfId="22" priority="23" operator="equal">
      <formula>1</formula>
    </cfRule>
  </conditionalFormatting>
  <conditionalFormatting sqref="E2127:E2132">
    <cfRule type="cellIs" dxfId="21" priority="22" operator="equal">
      <formula>1</formula>
    </cfRule>
  </conditionalFormatting>
  <conditionalFormatting sqref="E2151:E2155">
    <cfRule type="cellIs" dxfId="20" priority="21" operator="equal">
      <formula>1</formula>
    </cfRule>
  </conditionalFormatting>
  <conditionalFormatting sqref="E2161:E2165">
    <cfRule type="cellIs" dxfId="19" priority="20" operator="equal">
      <formula>1</formula>
    </cfRule>
  </conditionalFormatting>
  <conditionalFormatting sqref="E2169:E2174">
    <cfRule type="cellIs" dxfId="18" priority="19" operator="equal">
      <formula>1</formula>
    </cfRule>
  </conditionalFormatting>
  <conditionalFormatting sqref="E2193">
    <cfRule type="cellIs" dxfId="17" priority="17" operator="equal">
      <formula>1</formula>
    </cfRule>
  </conditionalFormatting>
  <conditionalFormatting sqref="E2194:E2197">
    <cfRule type="cellIs" dxfId="16" priority="18" operator="equal">
      <formula>1</formula>
    </cfRule>
  </conditionalFormatting>
  <conditionalFormatting sqref="E2201:E2205">
    <cfRule type="cellIs" dxfId="15" priority="16" operator="equal">
      <formula>1</formula>
    </cfRule>
  </conditionalFormatting>
  <conditionalFormatting sqref="E2209:E2214">
    <cfRule type="cellIs" dxfId="14" priority="15" operator="equal">
      <formula>1</formula>
    </cfRule>
  </conditionalFormatting>
  <conditionalFormatting sqref="E2229:E2233">
    <cfRule type="cellIs" dxfId="13" priority="14" operator="equal">
      <formula>1</formula>
    </cfRule>
  </conditionalFormatting>
  <conditionalFormatting sqref="E2237:E2241">
    <cfRule type="cellIs" dxfId="12" priority="13" operator="equal">
      <formula>1</formula>
    </cfRule>
  </conditionalFormatting>
  <conditionalFormatting sqref="E2245:E2250">
    <cfRule type="cellIs" dxfId="11" priority="12" operator="equal">
      <formula>1</formula>
    </cfRule>
  </conditionalFormatting>
  <conditionalFormatting sqref="E2268:E2272">
    <cfRule type="cellIs" dxfId="10" priority="11" operator="equal">
      <formula>1</formula>
    </cfRule>
  </conditionalFormatting>
  <conditionalFormatting sqref="E2276:E2280">
    <cfRule type="cellIs" dxfId="9" priority="10" operator="equal">
      <formula>1</formula>
    </cfRule>
  </conditionalFormatting>
  <conditionalFormatting sqref="E2284:E2289">
    <cfRule type="cellIs" dxfId="8" priority="9" operator="equal">
      <formula>1</formula>
    </cfRule>
  </conditionalFormatting>
  <conditionalFormatting sqref="E2326:E2330">
    <cfRule type="cellIs" dxfId="7" priority="8" operator="equal">
      <formula>1</formula>
    </cfRule>
  </conditionalFormatting>
  <conditionalFormatting sqref="E2334:E2339">
    <cfRule type="cellIs" dxfId="6" priority="7" operator="equal">
      <formula>1</formula>
    </cfRule>
  </conditionalFormatting>
  <conditionalFormatting sqref="E2352:E2356">
    <cfRule type="cellIs" dxfId="5" priority="6" operator="equal">
      <formula>1</formula>
    </cfRule>
  </conditionalFormatting>
  <conditionalFormatting sqref="E2360:E2364">
    <cfRule type="cellIs" dxfId="4" priority="5" operator="equal">
      <formula>1</formula>
    </cfRule>
  </conditionalFormatting>
  <conditionalFormatting sqref="E2368:E2373">
    <cfRule type="cellIs" dxfId="3" priority="4" operator="equal">
      <formula>1</formula>
    </cfRule>
  </conditionalFormatting>
  <conditionalFormatting sqref="E2394:E2398">
    <cfRule type="cellIs" dxfId="2" priority="3" operator="equal">
      <formula>1</formula>
    </cfRule>
  </conditionalFormatting>
  <conditionalFormatting sqref="E2402:E2406">
    <cfRule type="cellIs" dxfId="1" priority="2" operator="equal">
      <formula>1</formula>
    </cfRule>
  </conditionalFormatting>
  <conditionalFormatting sqref="E90">
    <cfRule type="cellIs" dxfId="0" priority="1" stopIfTrue="1" operator="notEqual">
      <formula>0</formula>
    </cfRule>
  </conditionalFormatting>
  <pageMargins left="0.35433070866141736" right="0.27559055118110237" top="0.47244094488188981" bottom="0.27559055118110237" header="0.31496062992125984" footer="0.15748031496062992"/>
  <pageSetup paperSize="9" scale="58" orientation="landscape" r:id="rId1"/>
  <headerFooter differentFirst="1">
    <oddHeader>&amp;L&amp;D  &amp;T</oddHeader>
    <oddFooter>&amp;C&amp;P</oddFooter>
    <firstFooter>&amp;L-------------------------------------- 
¹  Поради извършените закръгления в хил. лв., някои сумарни позиции в отчета за изпълнението на ДБ на РБ не се изчерпват от съставните им числа.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Отчет 2023 static</vt:lpstr>
    </vt:vector>
  </TitlesOfParts>
  <Company>Ministry Of Finance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Деница Бояджиева</dc:creator>
  <cp:lastModifiedBy>Павел Кючуков</cp:lastModifiedBy>
  <cp:lastPrinted>2024-06-13T12:33:57Z</cp:lastPrinted>
  <dcterms:created xsi:type="dcterms:W3CDTF">2024-06-13T12:14:20Z</dcterms:created>
  <dcterms:modified xsi:type="dcterms:W3CDTF">2024-09-19T09:18:48Z</dcterms:modified>
</cp:coreProperties>
</file>