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IN\ww\25RH\"/>
    </mc:Choice>
  </mc:AlternateContent>
  <xr:revisionPtr revIDLastSave="0" documentId="8_{B87AA680-FADA-43C3-95D6-7C3F8695CD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иложение 1 " sheetId="5" r:id="rId1"/>
  </sheets>
  <definedNames>
    <definedName name="_xlnm.Print_Area" localSheetId="0">'Приложение 1 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5" l="1"/>
  <c r="D23" i="5" s="1"/>
  <c r="D10" i="5" l="1"/>
  <c r="D8" i="5" s="1"/>
  <c r="D27" i="5" l="1"/>
  <c r="D17" i="5" l="1"/>
  <c r="D13" i="5"/>
  <c r="D12" i="5" l="1"/>
  <c r="D25" i="5" s="1"/>
  <c r="C17" i="5"/>
  <c r="C23" i="5" l="1"/>
  <c r="C13" i="5" l="1"/>
  <c r="C12" i="5" l="1"/>
  <c r="C8" i="5" l="1"/>
  <c r="C25" i="5" s="1"/>
  <c r="C27" i="5" l="1"/>
</calcChain>
</file>

<file path=xl/sharedStrings.xml><?xml version="1.0" encoding="utf-8"?>
<sst xmlns="http://schemas.openxmlformats.org/spreadsheetml/2006/main" count="37" uniqueCount="37">
  <si>
    <t>ПОКАЗАТЕЛИ</t>
  </si>
  <si>
    <t>Текущи разходи</t>
  </si>
  <si>
    <t>Капиталови разходи</t>
  </si>
  <si>
    <t>Параграф</t>
  </si>
  <si>
    <t>46-00</t>
  </si>
  <si>
    <t>хил. лв.</t>
  </si>
  <si>
    <t>БЮДЖЕТНО САЛДО</t>
  </si>
  <si>
    <t>55-00</t>
  </si>
  <si>
    <t>60-00</t>
  </si>
  <si>
    <t xml:space="preserve">Капиталови трансфери </t>
  </si>
  <si>
    <t>01-00...10-00</t>
  </si>
  <si>
    <t>Помощи и дарения от чужбина</t>
  </si>
  <si>
    <t>Трансфери между ЦБ и сметки за средствата от Европейския съюз (нето)</t>
  </si>
  <si>
    <t>РАЗХОДИ</t>
  </si>
  <si>
    <t>Разходи за персонал и издръжка</t>
  </si>
  <si>
    <t>42-00 … 45-00</t>
  </si>
  <si>
    <t>Субсидии, други текущи трансфери, обезщетения и помощи за домакинствата</t>
  </si>
  <si>
    <t>БЮДЖЕТНИ ВЗАИМООТНОШЕНИЯ (ТРАНСФЕРИ) – НЕТО</t>
  </si>
  <si>
    <t>ОПЕРАЦИИ В ЧАСТТА НА ФИНАНСИРАНЕТО – НЕТО</t>
  </si>
  <si>
    <t>93-00…96-00</t>
  </si>
  <si>
    <t>Друго финансиране, депозити и средства по сметки - нето</t>
  </si>
  <si>
    <t>Приложение</t>
  </si>
  <si>
    <t>План</t>
  </si>
  <si>
    <t>Стипендии</t>
  </si>
  <si>
    <t>40-00</t>
  </si>
  <si>
    <t>ПРИХОДИ, ПОМОЩИ И ДАРЕНИЯ</t>
  </si>
  <si>
    <t>на сметката за средства от Европейския съюз на Националния фонд за 2025 г.</t>
  </si>
  <si>
    <t>52-00</t>
  </si>
  <si>
    <t>53-00</t>
  </si>
  <si>
    <t>51-00</t>
  </si>
  <si>
    <t>Основен ремонт на дълготрайни материални активи</t>
  </si>
  <si>
    <t>Придобиване на дълготрайни материални активи</t>
  </si>
  <si>
    <t>Придобиване на нематериални дълготрайни активи</t>
  </si>
  <si>
    <t>Актуализирани разчети</t>
  </si>
  <si>
    <t>24-42</t>
  </si>
  <si>
    <t xml:space="preserve">Неданъчни приходи </t>
  </si>
  <si>
    <t xml:space="preserve">Актуализирани годишни разчети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</si>
</sst>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/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/>
    <xf numFmtId="4" fontId="3" fillId="0" borderId="0" xfId="0" applyNumberFormat="1" applyFont="1"/>
    <xf numFmtId="10" fontId="3" fillId="0" borderId="0" xfId="0" applyNumberFormat="1" applyFont="1" applyFill="1"/>
    <xf numFmtId="10" fontId="3" fillId="0" borderId="0" xfId="1" applyNumberFormat="1" applyFont="1" applyFill="1"/>
    <xf numFmtId="164" fontId="3" fillId="0" borderId="0" xfId="0" applyNumberFormat="1" applyFont="1"/>
    <xf numFmtId="164" fontId="3" fillId="0" borderId="0" xfId="0" applyNumberFormat="1" applyFont="1" applyFill="1"/>
    <xf numFmtId="164" fontId="5" fillId="0" borderId="1" xfId="0" applyNumberFormat="1" applyFont="1" applyFill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/>
    <xf numFmtId="0" fontId="2" fillId="0" borderId="4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 applyAlignment="1">
      <alignment horizontal="right"/>
    </xf>
    <xf numFmtId="164" fontId="2" fillId="0" borderId="1" xfId="0" applyNumberFormat="1" applyFont="1" applyFill="1" applyBorder="1"/>
    <xf numFmtId="164" fontId="7" fillId="3" borderId="0" xfId="0" applyNumberFormat="1" applyFont="1" applyFill="1"/>
    <xf numFmtId="164" fontId="2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">
    <cellStyle name="Normal" xfId="0" builtinId="0"/>
    <cellStyle name="Percent" xfId="1" builtinId="5"/>
    <cellStyle name="Percent 2" xfId="2" xr:uid="{00000000-0005-0000-0000-000002000000}"/>
    <cellStyle name="Percent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view="pageBreakPreview" zoomScale="110" zoomScaleNormal="100" zoomScaleSheetLayoutView="110" workbookViewId="0">
      <selection activeCell="B6" sqref="B6:B7"/>
    </sheetView>
  </sheetViews>
  <sheetFormatPr defaultColWidth="9.140625" defaultRowHeight="12.75" x14ac:dyDescent="0.2"/>
  <cols>
    <col min="1" max="1" width="14" style="11" customWidth="1"/>
    <col min="2" max="2" width="57.140625" style="11" customWidth="1"/>
    <col min="3" max="3" width="17.28515625" style="5" customWidth="1"/>
    <col min="4" max="4" width="16.85546875" style="11" customWidth="1"/>
    <col min="5" max="5" width="18.7109375" style="11" customWidth="1"/>
    <col min="6" max="16384" width="9.140625" style="11"/>
  </cols>
  <sheetData>
    <row r="1" spans="1:5" x14ac:dyDescent="0.2">
      <c r="A1" s="25"/>
      <c r="B1" s="26"/>
      <c r="C1" s="27"/>
      <c r="D1" s="27" t="s">
        <v>21</v>
      </c>
    </row>
    <row r="2" spans="1:5" ht="15.75" customHeight="1" x14ac:dyDescent="0.2">
      <c r="A2" s="33" t="s">
        <v>33</v>
      </c>
      <c r="B2" s="33"/>
      <c r="C2" s="33"/>
    </row>
    <row r="3" spans="1:5" ht="15.75" customHeight="1" x14ac:dyDescent="0.2">
      <c r="A3" s="33" t="s">
        <v>26</v>
      </c>
      <c r="B3" s="33"/>
      <c r="C3" s="33"/>
    </row>
    <row r="4" spans="1:5" x14ac:dyDescent="0.2">
      <c r="A4" s="18"/>
      <c r="B4" s="18"/>
      <c r="C4" s="20"/>
    </row>
    <row r="5" spans="1:5" x14ac:dyDescent="0.2">
      <c r="A5" s="19"/>
      <c r="B5" s="19"/>
      <c r="C5" s="21"/>
      <c r="D5" s="21" t="s">
        <v>5</v>
      </c>
    </row>
    <row r="6" spans="1:5" ht="12.75" customHeight="1" x14ac:dyDescent="0.2">
      <c r="A6" s="34" t="s">
        <v>3</v>
      </c>
      <c r="B6" s="34" t="s">
        <v>0</v>
      </c>
      <c r="C6" s="31" t="s">
        <v>22</v>
      </c>
      <c r="D6" s="31" t="s">
        <v>36</v>
      </c>
    </row>
    <row r="7" spans="1:5" ht="68.25" customHeight="1" x14ac:dyDescent="0.2">
      <c r="A7" s="35"/>
      <c r="B7" s="35"/>
      <c r="C7" s="32"/>
      <c r="D7" s="32"/>
    </row>
    <row r="8" spans="1:5" ht="20.25" customHeight="1" x14ac:dyDescent="0.2">
      <c r="A8" s="1"/>
      <c r="B8" s="1" t="s">
        <v>25</v>
      </c>
      <c r="C8" s="28">
        <f>C9</f>
        <v>5893750.2999999998</v>
      </c>
      <c r="D8" s="28">
        <f>D9+D10</f>
        <v>4907537.7400504695</v>
      </c>
    </row>
    <row r="9" spans="1:5" ht="24" customHeight="1" x14ac:dyDescent="0.2">
      <c r="A9" s="6" t="s">
        <v>4</v>
      </c>
      <c r="B9" s="2" t="s">
        <v>11</v>
      </c>
      <c r="C9" s="28">
        <v>5893750.2999999998</v>
      </c>
      <c r="D9" s="8">
        <v>4907940.2420504699</v>
      </c>
      <c r="E9" s="15"/>
    </row>
    <row r="10" spans="1:5" ht="19.5" customHeight="1" x14ac:dyDescent="0.2">
      <c r="A10" s="6" t="s">
        <v>34</v>
      </c>
      <c r="B10" s="2" t="s">
        <v>35</v>
      </c>
      <c r="C10" s="28"/>
      <c r="D10" s="8">
        <f>-402502/1000</f>
        <v>-402.50200000000001</v>
      </c>
      <c r="E10" s="15"/>
    </row>
    <row r="11" spans="1:5" s="5" customFormat="1" x14ac:dyDescent="0.2">
      <c r="A11" s="6"/>
      <c r="B11" s="4"/>
      <c r="C11" s="28"/>
      <c r="D11" s="28"/>
      <c r="E11" s="16"/>
    </row>
    <row r="12" spans="1:5" x14ac:dyDescent="0.2">
      <c r="A12" s="6"/>
      <c r="B12" s="1" t="s">
        <v>13</v>
      </c>
      <c r="C12" s="28">
        <f>+C13+C17</f>
        <v>7441630.4999999991</v>
      </c>
      <c r="D12" s="28">
        <f>+D13+D17</f>
        <v>5467262.4508746946</v>
      </c>
      <c r="E12" s="29"/>
    </row>
    <row r="13" spans="1:5" x14ac:dyDescent="0.2">
      <c r="A13" s="6"/>
      <c r="B13" s="1" t="s">
        <v>1</v>
      </c>
      <c r="C13" s="28">
        <f>+C14+C15+C16</f>
        <v>2586883.2999999998</v>
      </c>
      <c r="D13" s="28">
        <f>+D14+D15+D16</f>
        <v>1659659.177874679</v>
      </c>
      <c r="E13" s="30"/>
    </row>
    <row r="14" spans="1:5" x14ac:dyDescent="0.2">
      <c r="A14" s="6" t="s">
        <v>10</v>
      </c>
      <c r="B14" s="22" t="s">
        <v>14</v>
      </c>
      <c r="C14" s="8">
        <v>812150.89999999991</v>
      </c>
      <c r="D14" s="8">
        <v>676675.97901486896</v>
      </c>
    </row>
    <row r="15" spans="1:5" x14ac:dyDescent="0.2">
      <c r="A15" s="6" t="s">
        <v>24</v>
      </c>
      <c r="B15" s="22" t="s">
        <v>23</v>
      </c>
      <c r="C15" s="8">
        <v>6263.8</v>
      </c>
      <c r="D15" s="8">
        <v>13713.898999999999</v>
      </c>
    </row>
    <row r="16" spans="1:5" ht="25.5" x14ac:dyDescent="0.2">
      <c r="A16" s="6" t="s">
        <v>15</v>
      </c>
      <c r="B16" s="4" t="s">
        <v>16</v>
      </c>
      <c r="C16" s="8">
        <v>1768468.5999999999</v>
      </c>
      <c r="D16" s="8">
        <v>969269.29985981004</v>
      </c>
      <c r="E16" s="15"/>
    </row>
    <row r="17" spans="1:5" x14ac:dyDescent="0.2">
      <c r="A17" s="6"/>
      <c r="B17" s="3" t="s">
        <v>2</v>
      </c>
      <c r="C17" s="28">
        <f>+C18+C19+C20+C21</f>
        <v>4854747.1999999993</v>
      </c>
      <c r="D17" s="28">
        <f>+D18+D19+D20+D21</f>
        <v>3807603.2730000159</v>
      </c>
      <c r="E17" s="30"/>
    </row>
    <row r="18" spans="1:5" x14ac:dyDescent="0.2">
      <c r="A18" s="6" t="s">
        <v>29</v>
      </c>
      <c r="B18" s="2" t="s">
        <v>30</v>
      </c>
      <c r="C18" s="8">
        <v>527165</v>
      </c>
      <c r="D18" s="8">
        <v>547300.79640213796</v>
      </c>
    </row>
    <row r="19" spans="1:5" x14ac:dyDescent="0.2">
      <c r="A19" s="6" t="s">
        <v>27</v>
      </c>
      <c r="B19" s="2" t="s">
        <v>31</v>
      </c>
      <c r="C19" s="8">
        <v>2035018.0999999999</v>
      </c>
      <c r="D19" s="8">
        <v>1495099.5055111144</v>
      </c>
    </row>
    <row r="20" spans="1:5" x14ac:dyDescent="0.2">
      <c r="A20" s="6" t="s">
        <v>28</v>
      </c>
      <c r="B20" s="2" t="s">
        <v>32</v>
      </c>
      <c r="C20" s="8">
        <v>85085.2</v>
      </c>
      <c r="D20" s="8">
        <v>93398.913512913903</v>
      </c>
    </row>
    <row r="21" spans="1:5" x14ac:dyDescent="0.2">
      <c r="A21" s="6" t="s">
        <v>7</v>
      </c>
      <c r="B21" s="2" t="s">
        <v>9</v>
      </c>
      <c r="C21" s="8">
        <v>2207478.8999999994</v>
      </c>
      <c r="D21" s="8">
        <v>1671804.05757385</v>
      </c>
    </row>
    <row r="22" spans="1:5" x14ac:dyDescent="0.2">
      <c r="A22" s="6"/>
      <c r="B22" s="2"/>
      <c r="C22" s="8"/>
      <c r="D22" s="8"/>
    </row>
    <row r="23" spans="1:5" x14ac:dyDescent="0.2">
      <c r="A23" s="6"/>
      <c r="B23" s="1" t="s">
        <v>17</v>
      </c>
      <c r="C23" s="7">
        <f>+C24</f>
        <v>1070089.4000000001</v>
      </c>
      <c r="D23" s="28">
        <f>+D24</f>
        <v>-1239250.1580000001</v>
      </c>
    </row>
    <row r="24" spans="1:5" ht="25.5" x14ac:dyDescent="0.2">
      <c r="A24" s="6" t="s">
        <v>8</v>
      </c>
      <c r="B24" s="2" t="s">
        <v>12</v>
      </c>
      <c r="C24" s="8">
        <v>1070089.4000000001</v>
      </c>
      <c r="D24" s="8">
        <f>760749.842-2000000</f>
        <v>-1239250.1580000001</v>
      </c>
    </row>
    <row r="25" spans="1:5" s="5" customFormat="1" x14ac:dyDescent="0.2">
      <c r="A25" s="6"/>
      <c r="B25" s="3" t="s">
        <v>6</v>
      </c>
      <c r="C25" s="7">
        <f>+C8-C12+C23</f>
        <v>-477790.79999999912</v>
      </c>
      <c r="D25" s="28">
        <f>+D8-D12+D23</f>
        <v>-1798974.8688242252</v>
      </c>
    </row>
    <row r="26" spans="1:5" s="5" customFormat="1" x14ac:dyDescent="0.2">
      <c r="A26" s="6"/>
      <c r="B26" s="3"/>
      <c r="C26" s="17"/>
      <c r="D26" s="17"/>
    </row>
    <row r="27" spans="1:5" s="5" customFormat="1" x14ac:dyDescent="0.2">
      <c r="A27" s="3"/>
      <c r="B27" s="3" t="s">
        <v>18</v>
      </c>
      <c r="C27" s="7">
        <f>+C28+C29</f>
        <v>477790.8</v>
      </c>
      <c r="D27" s="28">
        <f>+D28+D29</f>
        <v>1798974.9</v>
      </c>
    </row>
    <row r="28" spans="1:5" x14ac:dyDescent="0.2">
      <c r="A28" s="23" t="s">
        <v>19</v>
      </c>
      <c r="B28" s="22" t="s">
        <v>20</v>
      </c>
      <c r="C28" s="24">
        <v>477790.8</v>
      </c>
      <c r="D28" s="24">
        <v>1798974.9</v>
      </c>
    </row>
    <row r="29" spans="1:5" ht="13.5" customHeight="1" x14ac:dyDescent="0.2">
      <c r="A29" s="10"/>
    </row>
    <row r="30" spans="1:5" ht="12.75" customHeight="1" x14ac:dyDescent="0.2">
      <c r="A30" s="10"/>
      <c r="B30" s="12"/>
      <c r="C30" s="13"/>
    </row>
    <row r="31" spans="1:5" x14ac:dyDescent="0.2">
      <c r="A31" s="10"/>
      <c r="B31" s="12"/>
      <c r="C31" s="14"/>
    </row>
    <row r="32" spans="1:5" x14ac:dyDescent="0.2">
      <c r="A32" s="10"/>
      <c r="B32" s="12"/>
      <c r="C32" s="14"/>
    </row>
    <row r="33" spans="1:3" x14ac:dyDescent="0.2">
      <c r="A33" s="10"/>
    </row>
    <row r="34" spans="1:3" x14ac:dyDescent="0.2">
      <c r="A34" s="9"/>
    </row>
    <row r="35" spans="1:3" x14ac:dyDescent="0.2">
      <c r="A35" s="9"/>
      <c r="B35" s="12"/>
      <c r="C35" s="13"/>
    </row>
    <row r="36" spans="1:3" x14ac:dyDescent="0.2">
      <c r="A36" s="9"/>
      <c r="B36" s="12"/>
      <c r="C36" s="14"/>
    </row>
    <row r="37" spans="1:3" x14ac:dyDescent="0.2">
      <c r="B37" s="12"/>
      <c r="C37" s="14"/>
    </row>
  </sheetData>
  <mergeCells count="6">
    <mergeCell ref="D6:D7"/>
    <mergeCell ref="A2:C2"/>
    <mergeCell ref="A3:C3"/>
    <mergeCell ref="A6:A7"/>
    <mergeCell ref="B6:B7"/>
    <mergeCell ref="C6:C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1 </vt:lpstr>
      <vt:lpstr>'Приложение 1 '!Print_Area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Ангел Ангелов</dc:creator>
  <cp:lastModifiedBy>Мария Любомирова Карагьозова</cp:lastModifiedBy>
  <cp:lastPrinted>2021-12-21T07:29:08Z</cp:lastPrinted>
  <dcterms:created xsi:type="dcterms:W3CDTF">2007-01-18T08:32:06Z</dcterms:created>
  <dcterms:modified xsi:type="dcterms:W3CDTF">2025-12-16T13:12:14Z</dcterms:modified>
</cp:coreProperties>
</file>