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E2D80CCA-88C5-49F6-9EC2-3F9FC9AB1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ин. план" sheetId="1" r:id="rId1"/>
    <sheet name="Рекапитулация" sheetId="2" r:id="rId2"/>
  </sheets>
  <definedNames>
    <definedName name="_xlnm._FilterDatabase" localSheetId="0" hidden="1">'Фин. план'!$A$4:$EI$191</definedName>
    <definedName name="_xlnm.Print_Area" localSheetId="0">'Фин. план'!$A$1:$M$181</definedName>
    <definedName name="_xlnm.Print_Titles" localSheetId="0">'Фин. план'!$1:$4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C16" i="2"/>
  <c r="C15" i="2"/>
  <c r="C14" i="2"/>
  <c r="C13" i="2"/>
  <c r="C12" i="2"/>
  <c r="C11" i="2"/>
  <c r="C10" i="2"/>
  <c r="C9" i="2"/>
  <c r="H8" i="2"/>
  <c r="G8" i="2"/>
  <c r="F8" i="2"/>
  <c r="E8" i="2"/>
  <c r="D8" i="2"/>
  <c r="C8" i="2"/>
  <c r="E191" i="1"/>
  <c r="J190" i="1"/>
  <c r="I190" i="1"/>
  <c r="I186" i="1" s="1"/>
  <c r="H190" i="1"/>
  <c r="H186" i="1" s="1"/>
  <c r="G190" i="1"/>
  <c r="F190" i="1"/>
  <c r="E190" i="1" s="1"/>
  <c r="E189" i="1"/>
  <c r="E188" i="1"/>
  <c r="J187" i="1"/>
  <c r="I187" i="1"/>
  <c r="H187" i="1"/>
  <c r="G187" i="1"/>
  <c r="E187" i="1" s="1"/>
  <c r="F187" i="1"/>
  <c r="J186" i="1"/>
  <c r="G186" i="1"/>
  <c r="F186" i="1"/>
  <c r="E186" i="1" s="1"/>
  <c r="E185" i="1"/>
  <c r="E184" i="1"/>
  <c r="E183" i="1"/>
  <c r="E182" i="1"/>
  <c r="E181" i="1"/>
  <c r="E180" i="1"/>
  <c r="J179" i="1"/>
  <c r="I179" i="1"/>
  <c r="H179" i="1"/>
  <c r="G179" i="1"/>
  <c r="F179" i="1"/>
  <c r="E179" i="1" s="1"/>
  <c r="E178" i="1"/>
  <c r="E177" i="1"/>
  <c r="E176" i="1"/>
  <c r="E175" i="1"/>
  <c r="J174" i="1"/>
  <c r="I174" i="1"/>
  <c r="H174" i="1"/>
  <c r="G174" i="1"/>
  <c r="F174" i="1"/>
  <c r="E174" i="1" s="1"/>
  <c r="E173" i="1"/>
  <c r="E172" i="1"/>
  <c r="E171" i="1"/>
  <c r="E170" i="1"/>
  <c r="J169" i="1"/>
  <c r="I169" i="1"/>
  <c r="H169" i="1"/>
  <c r="G169" i="1"/>
  <c r="F169" i="1"/>
  <c r="E169" i="1" s="1"/>
  <c r="E168" i="1"/>
  <c r="E167" i="1"/>
  <c r="J166" i="1"/>
  <c r="I166" i="1"/>
  <c r="H166" i="1"/>
  <c r="G166" i="1"/>
  <c r="F166" i="1"/>
  <c r="E166" i="1"/>
  <c r="E165" i="1"/>
  <c r="E164" i="1"/>
  <c r="E163" i="1"/>
  <c r="E162" i="1"/>
  <c r="E161" i="1"/>
  <c r="J160" i="1"/>
  <c r="J159" i="1" s="1"/>
  <c r="I160" i="1"/>
  <c r="I159" i="1" s="1"/>
  <c r="H160" i="1"/>
  <c r="H159" i="1" s="1"/>
  <c r="G160" i="1"/>
  <c r="G159" i="1" s="1"/>
  <c r="F160" i="1"/>
  <c r="E160" i="1" s="1"/>
  <c r="E158" i="1"/>
  <c r="J157" i="1"/>
  <c r="J153" i="1" s="1"/>
  <c r="I157" i="1"/>
  <c r="H157" i="1"/>
  <c r="G157" i="1"/>
  <c r="G153" i="1" s="1"/>
  <c r="F157" i="1"/>
  <c r="E157" i="1" s="1"/>
  <c r="E156" i="1"/>
  <c r="E155" i="1"/>
  <c r="J154" i="1"/>
  <c r="I154" i="1"/>
  <c r="H154" i="1"/>
  <c r="G154" i="1"/>
  <c r="F154" i="1"/>
  <c r="E154" i="1"/>
  <c r="I153" i="1"/>
  <c r="H153" i="1"/>
  <c r="E152" i="1"/>
  <c r="J151" i="1"/>
  <c r="I151" i="1"/>
  <c r="E151" i="1" s="1"/>
  <c r="H151" i="1"/>
  <c r="G151" i="1"/>
  <c r="F151" i="1"/>
  <c r="E150" i="1"/>
  <c r="E149" i="1"/>
  <c r="E148" i="1"/>
  <c r="E147" i="1"/>
  <c r="E146" i="1"/>
  <c r="E145" i="1"/>
  <c r="E144" i="1"/>
  <c r="E143" i="1"/>
  <c r="E142" i="1"/>
  <c r="J141" i="1"/>
  <c r="I141" i="1"/>
  <c r="H141" i="1"/>
  <c r="G141" i="1"/>
  <c r="E141" i="1" s="1"/>
  <c r="F141" i="1"/>
  <c r="E140" i="1"/>
  <c r="E139" i="1"/>
  <c r="E138" i="1"/>
  <c r="E137" i="1"/>
  <c r="J136" i="1"/>
  <c r="I136" i="1"/>
  <c r="H136" i="1"/>
  <c r="G136" i="1"/>
  <c r="F136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J123" i="1"/>
  <c r="I123" i="1"/>
  <c r="H123" i="1"/>
  <c r="G123" i="1"/>
  <c r="F123" i="1"/>
  <c r="E123" i="1" s="1"/>
  <c r="E122" i="1"/>
  <c r="J121" i="1"/>
  <c r="I121" i="1"/>
  <c r="H121" i="1"/>
  <c r="G121" i="1"/>
  <c r="E121" i="1" s="1"/>
  <c r="F121" i="1"/>
  <c r="E120" i="1"/>
  <c r="E119" i="1"/>
  <c r="E118" i="1"/>
  <c r="E117" i="1"/>
  <c r="E116" i="1"/>
  <c r="E115" i="1"/>
  <c r="J114" i="1"/>
  <c r="J110" i="1" s="1"/>
  <c r="I114" i="1"/>
  <c r="I110" i="1" s="1"/>
  <c r="H114" i="1"/>
  <c r="G114" i="1"/>
  <c r="F114" i="1"/>
  <c r="E114" i="1" s="1"/>
  <c r="E113" i="1"/>
  <c r="E112" i="1"/>
  <c r="J111" i="1"/>
  <c r="I111" i="1"/>
  <c r="H111" i="1"/>
  <c r="G111" i="1"/>
  <c r="F111" i="1"/>
  <c r="F110" i="1" s="1"/>
  <c r="E111" i="1"/>
  <c r="H110" i="1"/>
  <c r="G110" i="1"/>
  <c r="E109" i="1"/>
  <c r="E108" i="1"/>
  <c r="E107" i="1"/>
  <c r="E106" i="1"/>
  <c r="E105" i="1"/>
  <c r="J104" i="1"/>
  <c r="I104" i="1"/>
  <c r="H104" i="1"/>
  <c r="G104" i="1"/>
  <c r="F104" i="1"/>
  <c r="E104" i="1" s="1"/>
  <c r="E103" i="1"/>
  <c r="E102" i="1"/>
  <c r="E101" i="1"/>
  <c r="E100" i="1"/>
  <c r="E99" i="1"/>
  <c r="E98" i="1"/>
  <c r="E97" i="1"/>
  <c r="E96" i="1"/>
  <c r="J95" i="1"/>
  <c r="I95" i="1"/>
  <c r="H95" i="1"/>
  <c r="G95" i="1"/>
  <c r="E95" i="1" s="1"/>
  <c r="F95" i="1"/>
  <c r="E94" i="1"/>
  <c r="E93" i="1"/>
  <c r="J92" i="1"/>
  <c r="I92" i="1"/>
  <c r="H92" i="1"/>
  <c r="G92" i="1"/>
  <c r="F92" i="1"/>
  <c r="E92" i="1" s="1"/>
  <c r="E91" i="1"/>
  <c r="E90" i="1"/>
  <c r="E89" i="1"/>
  <c r="E88" i="1"/>
  <c r="E87" i="1"/>
  <c r="J86" i="1"/>
  <c r="I86" i="1"/>
  <c r="H86" i="1"/>
  <c r="G86" i="1"/>
  <c r="E86" i="1" s="1"/>
  <c r="F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J71" i="1"/>
  <c r="I71" i="1"/>
  <c r="H71" i="1"/>
  <c r="G71" i="1"/>
  <c r="E71" i="1" s="1"/>
  <c r="F71" i="1"/>
  <c r="E70" i="1"/>
  <c r="E69" i="1"/>
  <c r="E68" i="1"/>
  <c r="E67" i="1"/>
  <c r="E66" i="1"/>
  <c r="E65" i="1"/>
  <c r="E64" i="1"/>
  <c r="E63" i="1"/>
  <c r="J62" i="1"/>
  <c r="I62" i="1"/>
  <c r="H62" i="1"/>
  <c r="G62" i="1"/>
  <c r="F62" i="1"/>
  <c r="E62" i="1"/>
  <c r="E61" i="1"/>
  <c r="E60" i="1"/>
  <c r="E59" i="1"/>
  <c r="E58" i="1"/>
  <c r="E57" i="1"/>
  <c r="E56" i="1"/>
  <c r="E55" i="1"/>
  <c r="E54" i="1"/>
  <c r="J53" i="1"/>
  <c r="I53" i="1"/>
  <c r="H53" i="1"/>
  <c r="G53" i="1"/>
  <c r="E53" i="1" s="1"/>
  <c r="F53" i="1"/>
  <c r="E52" i="1"/>
  <c r="E51" i="1"/>
  <c r="E50" i="1"/>
  <c r="E49" i="1"/>
  <c r="J48" i="1"/>
  <c r="I48" i="1"/>
  <c r="H48" i="1"/>
  <c r="G48" i="1"/>
  <c r="F48" i="1"/>
  <c r="E48" i="1"/>
  <c r="E47" i="1"/>
  <c r="E46" i="1"/>
  <c r="E45" i="1"/>
  <c r="E44" i="1"/>
  <c r="J43" i="1"/>
  <c r="I43" i="1"/>
  <c r="H43" i="1"/>
  <c r="G43" i="1"/>
  <c r="E43" i="1" s="1"/>
  <c r="F43" i="1"/>
  <c r="E42" i="1"/>
  <c r="E41" i="1"/>
  <c r="J40" i="1"/>
  <c r="I40" i="1"/>
  <c r="H40" i="1"/>
  <c r="G40" i="1"/>
  <c r="F40" i="1"/>
  <c r="E40" i="1" s="1"/>
  <c r="E39" i="1"/>
  <c r="E38" i="1"/>
  <c r="E37" i="1"/>
  <c r="J36" i="1"/>
  <c r="I36" i="1"/>
  <c r="H36" i="1"/>
  <c r="G36" i="1"/>
  <c r="F36" i="1"/>
  <c r="E36" i="1" s="1"/>
  <c r="E35" i="1"/>
  <c r="E34" i="1"/>
  <c r="E33" i="1"/>
  <c r="E32" i="1"/>
  <c r="E31" i="1"/>
  <c r="E30" i="1"/>
  <c r="J29" i="1"/>
  <c r="I29" i="1"/>
  <c r="H29" i="1"/>
  <c r="G29" i="1"/>
  <c r="F29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J16" i="1"/>
  <c r="I16" i="1"/>
  <c r="H16" i="1"/>
  <c r="G16" i="1"/>
  <c r="G6" i="1" s="1"/>
  <c r="F16" i="1"/>
  <c r="E16" i="1" s="1"/>
  <c r="E15" i="1"/>
  <c r="E14" i="1"/>
  <c r="E13" i="1"/>
  <c r="E12" i="1"/>
  <c r="E11" i="1"/>
  <c r="E10" i="1"/>
  <c r="E9" i="1"/>
  <c r="E8" i="1"/>
  <c r="J7" i="1"/>
  <c r="I7" i="1"/>
  <c r="I6" i="1" s="1"/>
  <c r="H7" i="1"/>
  <c r="H6" i="1" s="1"/>
  <c r="G7" i="1"/>
  <c r="F7" i="1"/>
  <c r="F6" i="1" s="1"/>
  <c r="E7" i="1"/>
  <c r="J6" i="1"/>
  <c r="E6" i="1" l="1"/>
  <c r="H5" i="1"/>
  <c r="G5" i="1"/>
  <c r="I5" i="1"/>
  <c r="J5" i="1"/>
  <c r="E110" i="1"/>
  <c r="F153" i="1"/>
  <c r="E153" i="1" s="1"/>
  <c r="F159" i="1"/>
  <c r="E159" i="1" s="1"/>
  <c r="F5" i="1" l="1"/>
  <c r="E5" i="1" s="1"/>
</calcChain>
</file>

<file path=xl/sharedStrings.xml><?xml version="1.0" encoding="utf-8"?>
<sst xmlns="http://schemas.openxmlformats.org/spreadsheetml/2006/main" count="956" uniqueCount="535">
  <si>
    <t xml:space="preserve"> </t>
  </si>
  <si>
    <t xml:space="preserve">Стратегическа цел </t>
  </si>
  <si>
    <t>МОН</t>
  </si>
  <si>
    <t>ММС</t>
  </si>
  <si>
    <t>МО</t>
  </si>
  <si>
    <t>2.1. Осигуряване на високо техническо и технологично равнище на митнически контрол, в областта на наркотичните вещства на външните граници на ЕС и във вътршеността на страната</t>
  </si>
  <si>
    <t>4.1.4. Обучение на експерти  в стандартите в областта на проучванията и епидемиологичната информация</t>
  </si>
  <si>
    <t>Провеждане на регулярни семинари с експерти от ПИЦ и други специалисти в стандартите в областта на проучванията и епидемиологичната информация</t>
  </si>
  <si>
    <t>Обмен на опит и добри практики, постигнатото до момента, запознаване с новостите в областта на превантивните дейности</t>
  </si>
  <si>
    <t>4.4. Поддържане и развитие на публична информационна система в областта на наркотиците и наркоманиите и научноизследователска практика за осигуряване на цялостна обективна информационна основа за определяне политиката в тази област</t>
  </si>
  <si>
    <t>4.4.2. Подготовка, изготвяне и разпространение на Национален годишен доклад по проблемите, свързани с употребата на наркотици в България</t>
  </si>
  <si>
    <t>Подготовка, изготвяне и разпространение на Национален годишен доклад по проблемите, свързани с употребата на наркотици в България</t>
  </si>
  <si>
    <t>4.5. Работа с медии и национални кампании</t>
  </si>
  <si>
    <t>Стратегическа цел</t>
  </si>
  <si>
    <t>Под-задача</t>
  </si>
  <si>
    <t xml:space="preserve"> ОбСНВ,    ПИЦ, РУО</t>
  </si>
  <si>
    <t>Общо средства:</t>
  </si>
  <si>
    <t>ОБЩО</t>
  </si>
  <si>
    <t>АМ/МФ</t>
  </si>
  <si>
    <t>МЗ/НЦОЗА</t>
  </si>
  <si>
    <t>1.1.1. Прилагане  на национална превантивна програма 5-7 клас</t>
  </si>
  <si>
    <t>1.2.1. Разработване на програма за индикативна превенция</t>
  </si>
  <si>
    <t>Разработване на програма за индикативна првенция</t>
  </si>
  <si>
    <t>1.2.2. Прилагане на  програма за индикативна превенция</t>
  </si>
  <si>
    <t>1.2.3. Разработване на програми за селективна превенция</t>
  </si>
  <si>
    <t xml:space="preserve">1.3. Разработване и прилагане на ефективни програми, насочени към родители, базирани на добри европейски стандарти; </t>
  </si>
  <si>
    <t>1.3.3. Разработване на национална индикативна програма за родители</t>
  </si>
  <si>
    <t>1.3.4. Прилагане на Национална индикативна програма за родители</t>
  </si>
  <si>
    <t xml:space="preserve">1.4. Оценка на ефективността на превантивните програми и анализ на резултатите от дейността.  </t>
  </si>
  <si>
    <t>1.4.1.Ежегодно мониториране на програмите по Наредба 6 от 11 април 2014 г. за условията и реда за осъществяване на програми за превенция на употребата на наркотични вещества</t>
  </si>
  <si>
    <t>1.4.2. Оценка на ефективността  на превантивните програми по Наредба 6</t>
  </si>
  <si>
    <t>Мониторинг на програмите, получили съгласие за осъщесвяване на дейности по превенция по Наредба № 6</t>
  </si>
  <si>
    <t>Изготвяне на оценка на ефективност на програмите</t>
  </si>
  <si>
    <t>Задача</t>
  </si>
  <si>
    <t>1.6.1 Повишаване на професионалното развитие на екипите, работещи в превенцията, лечението, психосоциалната рехабилитация и намаляването на вредите.</t>
  </si>
  <si>
    <t>Участие в международно обучение / семинар по актуални теми и политики в областта на зависимостите</t>
  </si>
  <si>
    <t>1.8.1. Програма за изпълнение на младежки дейности  от  Закона за хазарта за финансиране на одобрени проекти на юридически лица с нестопанска цел, определени за осъществяване на общественополезна дейност</t>
  </si>
  <si>
    <t>б) Организиране и провеждане на инициативи и кампании за представяне и популяризиране на различни възможности за практикуване на спорт в свободното време като алтернатива на рисковото поведение, както и насочване на вниманието на младите хора и повишаване на тяхната чувствителност към наркотичната зависимост</t>
  </si>
  <si>
    <t>1.8.2. Програма "Спорт за деца в риск"</t>
  </si>
  <si>
    <t>а) Подкрепяне на проекти;</t>
  </si>
  <si>
    <t>1.8.3. Програма "Спорт за деца в свободното време"</t>
  </si>
  <si>
    <t>а) Подкрепяне на проекти</t>
  </si>
  <si>
    <t>б) Организиране на спортни занимания за деца</t>
  </si>
  <si>
    <t>1.11.1. Повишаване ефективността на контрола върху дейностите с наркотични вещства за медицински цели при осигуряване на баланс с наличието и достъпността до лекарствени продукти, съдържащи наркотични вещества.</t>
  </si>
  <si>
    <t>д) Повишаване професионалната квалификация на лицата занимаващи се с контрол на дейнсоти с наркотични вещества</t>
  </si>
  <si>
    <t>а) Подкрепяне на проекти, насочени към превенция на наркотична зависимост</t>
  </si>
  <si>
    <t>1.12.1. Разширяване достъпността на лечение включително на лица под 18 години</t>
  </si>
  <si>
    <t>б) Извършване на проучването и публикуване на изводите и препоръките от оценката</t>
  </si>
  <si>
    <t xml:space="preserve">1.13.2. Повишаване на достъпа до програми за психосоциална рехабилитация, които имат издадено съгласие по Наредба 8 от 2011г. </t>
  </si>
  <si>
    <t>а) осъществяване на дейности за лица, зависими от наркотици в нерезидентни програми за психо-социална рехабилитация,  вкл. за лица под 18 г.</t>
  </si>
  <si>
    <t xml:space="preserve">б) осъществяване на дейности за лица, зависими от наркотици в резидентни програми за психо-социална рехабилитация,  вкл. за лица под 18 г. </t>
  </si>
  <si>
    <t>1.14. Повишаване на достъпа до дейности и програми за намаляване на вредите от употребата на наркотични вещества, базирани на доказателства</t>
  </si>
  <si>
    <t>2.1.1. Въвеждане на нови технически средства за целите на граничния митнически контрол</t>
  </si>
  <si>
    <t>Придобиване на технически средства по линия на Инструмента за финансова подкрепа за оборудване за митнически контрол (CCEI)</t>
  </si>
  <si>
    <t>2.1.2. Въвеждане на нови технически средства и подмяна на стара апаратура в митническите лаборатории</t>
  </si>
  <si>
    <t>Придобиване на лабораторна апаратура по линия на Инструмента за финансова подкрепа за оборудване за митнически контрол (CCEI)</t>
  </si>
  <si>
    <t>а) Актуализиране и поддържане на интернет базираната електронна версия на Националната мониторингова система за търсене на лечение във връзка с употреба на наркотици (И-МИС)</t>
  </si>
  <si>
    <t>б) Осъвременяване на сайтовете на НФЦ (nfp-drugs.bg и ews-nfp.bg) и поддържане на електронната Карта за лечение, предоставяща информация за възможностите за лечение във връзка с употреба на наркотици в България</t>
  </si>
  <si>
    <t>4.2.1. Превод, отпечаване и разпространение в страната на публикации и други продукти на EUDA, UNODC и други международни организации</t>
  </si>
  <si>
    <t>4.3.2. Организиране и провеждане на семинари по проблемите на превенция употребата на наркотични вещества</t>
  </si>
  <si>
    <t>4.3.3. Организиране и провеждане на ежегодна Лятна академия за превенция на зависимости, с участие на доброволческите екипи от всички градове</t>
  </si>
  <si>
    <t>Участие в семинари за предизвилателствата  при осъществяване на превантивните дейности в училищна и извън училищна среда, при работа с родители и други експерти</t>
  </si>
  <si>
    <t xml:space="preserve">а) Организиране и провеждане на ежегодни Национални конференции /или срещи/ на младежките доброволчески екипи към ОбСНВ и ПИЦ, </t>
  </si>
  <si>
    <t>а) Провеждане на проучвания (вкл. онлайн анкета) за разпространението и начини на употреба на наркотични вещества сред общото население на национално ниво</t>
  </si>
  <si>
    <t>б) Провеждане на проучвания (вкл. онлайн анкета) за разпространението и начини на употреба на наркотични вещества сред общото население на регионално ниво</t>
  </si>
  <si>
    <t>в) Провеждане на проучвания, оценяващи високорисковата и проблемната употреба на наркотици, превенцията, търсенето и предлагането на лечение, психосоциалната рехабилитация, намаляването на вредите от употребата на наркотици, инфекциозните заболявания и смъртните случаи във връзка с употреба на наркотици, както и други теми, свързани с наркотиците и наркоманиите в България</t>
  </si>
  <si>
    <t xml:space="preserve">4.5.2. Национални кампании </t>
  </si>
  <si>
    <t>5 000 обчуени училищни специалисти</t>
  </si>
  <si>
    <t>40 000 обхванати ученици за целия период</t>
  </si>
  <si>
    <t>5 000 обучени псохолози и/или педагогически съветници</t>
  </si>
  <si>
    <t>1 обща оценка за целоя период</t>
  </si>
  <si>
    <t>1944 достигнати родители</t>
  </si>
  <si>
    <t>300 родители, достигнати за целия период</t>
  </si>
  <si>
    <t>30 проекта на година, 150 проекта за целия период, 17 500 достигнати млади хора в проектите</t>
  </si>
  <si>
    <t>17 500 достигнати млади хора в инициативите</t>
  </si>
  <si>
    <t>1 000 достигнати деца</t>
  </si>
  <si>
    <t>25 000 достигнати деца</t>
  </si>
  <si>
    <t>150 обучени специалисти</t>
  </si>
  <si>
    <t>Една конференция всяка година, общо 5 за целия период</t>
  </si>
  <si>
    <t>По един семинар всяка година, общо 5 за целия период</t>
  </si>
  <si>
    <t>По една конференция на година, общо 5 за целия период</t>
  </si>
  <si>
    <t>По едно обучение на година, общо 5 за целия период</t>
  </si>
  <si>
    <t>4.5.3. Издаване на здравно - образователни и информационни материали свързани с превенция употребата на наркотични вещества - за деца, младежи, родители и специалисти</t>
  </si>
  <si>
    <t>Издаване на ЗОМ</t>
  </si>
  <si>
    <t>5000 издадени ЗОМ за целия период</t>
  </si>
  <si>
    <t>МФ, МЗ</t>
  </si>
  <si>
    <t>ОбСНВ, ПИЦ, РУО</t>
  </si>
  <si>
    <t>ПИЦ, НЦОЗА</t>
  </si>
  <si>
    <t>НЦОЗА</t>
  </si>
  <si>
    <t>8 броя проведени обучения за целия период и 140 обучени експерти</t>
  </si>
  <si>
    <t>ПИЦ, ЦНСТ</t>
  </si>
  <si>
    <t>ПИЦ</t>
  </si>
  <si>
    <t>1.2.4. Развитие на интернет - базирани програми и инструменти  за консултации и ранни интервенции</t>
  </si>
  <si>
    <t>НПО, ПИЦ</t>
  </si>
  <si>
    <t xml:space="preserve">Консултиране и насочване на потърсили помощ деца, младежи и лица експериментиращи, употребяващи и/или злоупотрбяващи и техните семества на Национална информационна линия за наркотиците </t>
  </si>
  <si>
    <t>1 работеща национална линия и 3000 консултирани за целия период</t>
  </si>
  <si>
    <t>НПО</t>
  </si>
  <si>
    <t>1 оценка на ефективност</t>
  </si>
  <si>
    <t>НФЦ, НЦОЗА</t>
  </si>
  <si>
    <t>25 проведени обучения 500 обучени професионалисти работещите в сферата</t>
  </si>
  <si>
    <t>б) Въвеждащо обучение на новоназначените специалисти в ПИЦ / ОбСНВ чрез Учебен план (курикулум) по превенция на употребата на наркотични вещества</t>
  </si>
  <si>
    <t>5 обучения със 125 обучени новоназначени експерти в ПИЦ / ОбСНВ - по 25 човека на година</t>
  </si>
  <si>
    <t>в) Провеждане на Университет по зависимости / Лятно училище за работещите в областта на зависимостите</t>
  </si>
  <si>
    <t>5 обучения за целия период с 15 обучени специалисти</t>
  </si>
  <si>
    <t>МЗ, НЦОЗА, РЗИ</t>
  </si>
  <si>
    <t>10 броя мониторирани програми и изготвени доклади  с препоръки към програмите</t>
  </si>
  <si>
    <t>Разпространение на публикации или продукти на EUDA, UNODC и други международни организации</t>
  </si>
  <si>
    <t>Изпълнение на задачите на НФЦ, като участник в REITOX и засилване на сътрудничеството с други международни организации</t>
  </si>
  <si>
    <t xml:space="preserve">Ежегодно изготвяне на доклада и ежегодно разпространение </t>
  </si>
  <si>
    <t xml:space="preserve">1 създадена или адаптирана програма и 1000 достигнати </t>
  </si>
  <si>
    <t>1.1.2. Прилагане на национална превантивна програма 8-11 клас</t>
  </si>
  <si>
    <t> „Превенция на употребата на наркотични вещества“;   „Превенция на трафик на хора“; „Превенция на престъпления против собствеността“;   „Превенция на престъпленията и виктимизация с използването на ИКТ"</t>
  </si>
  <si>
    <t>30 280 обучени младежи</t>
  </si>
  <si>
    <t xml:space="preserve">МОН, РУО, училища </t>
  </si>
  <si>
    <t>1.1.4. Прилагане на програма „Работа на полицията в училищата“</t>
  </si>
  <si>
    <t>Последици от употребата на наркотични вещества - здравни, социални, икономически и други</t>
  </si>
  <si>
    <t>250 000 обхванати младежи</t>
  </si>
  <si>
    <t>МОН, РУО, училища</t>
  </si>
  <si>
    <t>1.3.2. Прилагане на национални програми за универсална превенция за родители на ученици 10- 15 години</t>
  </si>
  <si>
    <t>ОбСНВ, ПИЦ</t>
  </si>
  <si>
    <t>1.4.3. Мониториране на дейността на ПИЦ</t>
  </si>
  <si>
    <t>Мониторинг на дейността на ПИЦ</t>
  </si>
  <si>
    <t>1.5. Осъществяване на консултативна дейност на лица, употребили наркотични вещества</t>
  </si>
  <si>
    <t>1.5.1. Осъществяване на консултативна дейност, на деца и младежи, насочени от МКБППМН</t>
  </si>
  <si>
    <t>ЦКБППМН, МКБППМН</t>
  </si>
  <si>
    <t>Консултиране на деца и младежи, установени да употребяват и/или разпространяват наркотични вещества, насочени от МКБППМН</t>
  </si>
  <si>
    <t>ОбНСВ, ПИЦ</t>
  </si>
  <si>
    <t>1.7. Ограничаване на търсенето на наркотични и нови психоактивни вещества чрез обхващане и включване в образователната система</t>
  </si>
  <si>
    <t>1.7.1. Утвърждаване на Механизма за повишаване на капацитета на педагогическите специалисти за подобряване на сигурността на средата в училище посредством предотвратяване на разпространението и употребата на наркотични вещества в образователните институции</t>
  </si>
  <si>
    <t>б) Целодневна форма на обучение</t>
  </si>
  <si>
    <t>2273 училища приложили механизма</t>
  </si>
  <si>
    <t>МЗ, ГДНП, ГДБОП, АМ, НСОРБ</t>
  </si>
  <si>
    <t>6000 обхванати ученицу за целия период</t>
  </si>
  <si>
    <t>РУО</t>
  </si>
  <si>
    <t>в) Назначаване на психолог във всяко училище с над 350 ученици</t>
  </si>
  <si>
    <t>148 назначени психолози за целия период</t>
  </si>
  <si>
    <t>г) Утвърждаване на Програми за  превенция на употребата на наркотични вещества</t>
  </si>
  <si>
    <t>5 утвърдени програми</t>
  </si>
  <si>
    <t>МЗ, МОН</t>
  </si>
  <si>
    <t>РУО, ПИЦ</t>
  </si>
  <si>
    <t>ОбСНВ, ПИЦ,</t>
  </si>
  <si>
    <t>СК, Д "СП", РУО, ДМСДГ, училища, ОбСНВ, ПИЦ</t>
  </si>
  <si>
    <t>СК, ПИЦ</t>
  </si>
  <si>
    <t>Провеждане на обучения</t>
  </si>
  <si>
    <t>ММС, АЦ</t>
  </si>
  <si>
    <t>МЗ, ОбСНВ, ПИЦ</t>
  </si>
  <si>
    <t xml:space="preserve">1.8.5. Кампании срещу употребата на допингиращи средства, включващи наркотични вещества </t>
  </si>
  <si>
    <t xml:space="preserve">Организиране на кампании  </t>
  </si>
  <si>
    <t>3 000 достигнати деца и млади хора</t>
  </si>
  <si>
    <t>МЗ, МОН, ОбСНВ и ПИЦ</t>
  </si>
  <si>
    <t>а) Реализиране на превантивни и корекционни дейности за предотвратяване и ограничаване на употребата на наркотични вещества в местата за лишаване от свобода</t>
  </si>
  <si>
    <t>5 реализирани прграми, 40 лица вклюени в програмите</t>
  </si>
  <si>
    <t>ГДИН</t>
  </si>
  <si>
    <t>б) Осъществяване на информационни и образователни мероприятия с превантивна насоченост</t>
  </si>
  <si>
    <t>5 бр. закупени технически средства, съгласно заложените бройки в годишния график на процедурите за възлагане на обществени поръчки в ГДИН</t>
  </si>
  <si>
    <t>г) Използване на полеви тестове</t>
  </si>
  <si>
    <t>500 тестувани лица</t>
  </si>
  <si>
    <t>1.9.2.  Подобряване достъпа до Държавна програма за лечение с агонисти и агонисти-антагонисти на лица зависими към опиоиди в затвора в гр. София</t>
  </si>
  <si>
    <t>а) Процедура за разкриване на  Държавна програма за лечение с агонисти и агонисти-антагонисти на лица зависими към опиоиди в затовра в гр. София</t>
  </si>
  <si>
    <t>1 разкрита държавна програма в затвора в гр. София</t>
  </si>
  <si>
    <t>ГДИН, МЗ</t>
  </si>
  <si>
    <t>б) Предоставяне на лечение с агонисти и агонисти-антагонисти на лица, зависми към опиоиди в затвора гр. София</t>
  </si>
  <si>
    <t>20 броя лишени от свобода преминали през Държавна програма за лечение с агонисти и агонисти-антагонисти на лица, зависими към опиоиди в затвора гр. София</t>
  </si>
  <si>
    <t>ГДИН, затвора в гр. София</t>
  </si>
  <si>
    <t xml:space="preserve">1.9.3.Осигуряване на специализирано професионално лечение на осъдените лица и психосоциална рехабилитация чрез включването им в  програми и дейности за употребявали и/или употребяващи наркотични вещества </t>
  </si>
  <si>
    <t>а) Осигуряване на външни услуги в МЛС за употребявали и/или употребяващите наркотични вещества лишени от свобода лица, с цел лечение,  психосоциална рехабилитация и намаляване на вредите</t>
  </si>
  <si>
    <t>10  лица пеминали през предлаганите услуги</t>
  </si>
  <si>
    <t>б) Насочване на осъдените на пробация лица към предлаганите програми и дейности от външни специалисти</t>
  </si>
  <si>
    <t>ГДИН, Пробационна служба</t>
  </si>
  <si>
    <t>а) Реализиране на обучителни модули, за офицерския състав, психолози и медицински специалисти от военните формирования по проблемите на превенция употребата на наркотични вещества;</t>
  </si>
  <si>
    <t>75 обучителни модула за целия период</t>
  </si>
  <si>
    <t>ВМА, ЛПЗП, психолози от военните формирования</t>
  </si>
  <si>
    <t>75 достигнати от  личния състав на БА</t>
  </si>
  <si>
    <t>3 000 броя разработени и разпространени сред  личния състав на БА информационни материали</t>
  </si>
  <si>
    <t xml:space="preserve">1.10.3. Прилагане на ефективна система за контрол и провеждане на психосоциални интервенции при военнослужещи с употреба на наркотични вещества; </t>
  </si>
  <si>
    <t>а) Задължително изследване на кандидати за военна служба, курсанти, кандидати за служба в доброволния резерв, военнослужещи определени за участие в операции и мисии, кандидати за летателни и плавателни длъжности, военнослужещи участвали в операции и мисии след завръщането им с тестове за установяване употреба на наркотични вещества;</t>
  </si>
  <si>
    <t>1.10.2. Утвърждаване на здравословен начин на живот, без употреба на наркотични вещества.</t>
  </si>
  <si>
    <t>1 500 брой обхванати</t>
  </si>
  <si>
    <t>Обучение на постоянно действащите комисии за превенция на рисково поведение от военните формирования по разпознаване, повлияване и прогнозиране на рисково поведение на военнослужещите, включително и при злоупотреба с наркотични вещества.</t>
  </si>
  <si>
    <t>33 проведни обучения и 330 достигнати членове на комисии</t>
  </si>
  <si>
    <t>ВМА, ЛПЗП</t>
  </si>
  <si>
    <t xml:space="preserve">ВМА, ЛПЗП, </t>
  </si>
  <si>
    <t>б) Извършване на внезапни проверки с технически средства за установяване употреба на наркотични вещества;</t>
  </si>
  <si>
    <t>брой обхванати от служещите в структурата на БА по отделен план</t>
  </si>
  <si>
    <t xml:space="preserve">в) Обучение на професионалисти и специалисти по психологично осигуряване в техники за извършване на скрининг, ранни и кратки интервенции; </t>
  </si>
  <si>
    <t>5 обучения за целия период и 75 обучени специалисти</t>
  </si>
  <si>
    <t>1.10.4 Повишаване на технологичния капацитет на токсикохимичните лаборатории към ВМА и осигуряване на аналичтична техника и средства</t>
  </si>
  <si>
    <t xml:space="preserve">15 броя осигурени течни храматографи </t>
  </si>
  <si>
    <t>ВМА</t>
  </si>
  <si>
    <t>75 броя преминали успешно обученията</t>
  </si>
  <si>
    <t>1.10.5. Оптимизиране на работата за постигане на оптимално психично функциониране на военнослужещите.</t>
  </si>
  <si>
    <t>а) Провеждане на психосоциални интервенции и психологична работа при военнослужещите с установена употреба на наркотични вещества.</t>
  </si>
  <si>
    <t>брой обхванати по показания</t>
  </si>
  <si>
    <t>б) Провеждане на проучвания за изследване на рисковите фактори в армейската среда и при участие в операции/мисии извън територията на страната.</t>
  </si>
  <si>
    <t>15 броя проведени проучвания за целия период</t>
  </si>
  <si>
    <t xml:space="preserve">1.10.6. Осъществяване на третична превенция чрез насочване на военнослужещите с данни за употреба на ПАВ към клиника "Психиатрия" на ВМА за лечение, експертиза и поставяне на диагноза. </t>
  </si>
  <si>
    <t xml:space="preserve">а) Провеждане на лечение и провеждане на експертна психиатрична оценка при военнослужещите с установена употреба на наркотични вещества. Насочване за определяне на годността за военна служба към ЦВМК. </t>
  </si>
  <si>
    <t>Брой военнослужещи получили лечение по показания</t>
  </si>
  <si>
    <t>ВМА,  Клиника  Психиатрия</t>
  </si>
  <si>
    <t>Брой преминали военнослужещи по показания</t>
  </si>
  <si>
    <t>б) Идентифициране на рисковите групи военнослужещи чрез прилагане на скринингов въпросник за употреба на различни ПАВ - ASSIST (одобрен от СЗО) и SURPS - скала за оценка на рисков профил за употреба на наркотични вещества (валидирана за България).</t>
  </si>
  <si>
    <t>1.6.2. Повишаване на професионалния капацитет на експертите в областта на планиране, управление, мониторинг и изпълнение на програми в областта на зависимостите</t>
  </si>
  <si>
    <t>28 програми</t>
  </si>
  <si>
    <t>НЦОЗА и външен изпълнител</t>
  </si>
  <si>
    <t>НЦОЗА  и външен изпълнител</t>
  </si>
  <si>
    <t>а) Развитие на дейности по  доброволно консултиране и изследване за ХИВ:</t>
  </si>
  <si>
    <t>12 400 преминали в 28 РЗИ за консултиране и изследване на ХИВ</t>
  </si>
  <si>
    <t>МЗ, РЗИ</t>
  </si>
  <si>
    <t>Общини, НПО</t>
  </si>
  <si>
    <t>10 000 проверки</t>
  </si>
  <si>
    <t>АМ и ЕС</t>
  </si>
  <si>
    <t>5 броя нови технически средства за целия период</t>
  </si>
  <si>
    <t>2.2. Ограничаване на разпространението на наркотични вещества в училищна среда сред деца и младежи</t>
  </si>
  <si>
    <t xml:space="preserve">а) Осигурено полицейско присъствие по предваритерно изготвени и утвърдени седмични планове </t>
  </si>
  <si>
    <t>2349 бров проверени училища</t>
  </si>
  <si>
    <t>МОН, асоциация на охранителите</t>
  </si>
  <si>
    <t>МВР</t>
  </si>
  <si>
    <t>б) Оптимизиране взаимодействието между училище, полиция и родители за противодесйтвие на  разпространението на наркотични вещества в или близо до училището</t>
  </si>
  <si>
    <t>25 000 броя проверени ученици</t>
  </si>
  <si>
    <t>МОН, ДАЗД</t>
  </si>
  <si>
    <t>в) Оптимизиране противодесйтвието на  разпространение на наркотични вещества в или около училищните райони</t>
  </si>
  <si>
    <t>г) Сезиране на компетентните органи, следствие на получени сигнали на НТЛД 116111, свързани с разпространението на наркотични вещства в училищна среда от малолетни и непълнолетни лица.</t>
  </si>
  <si>
    <t>250 получени и обработени сигнала за целия период</t>
  </si>
  <si>
    <t>ДАЗД</t>
  </si>
  <si>
    <t>МВР, МОН, РУО, Училища</t>
  </si>
  <si>
    <t xml:space="preserve">д) Извършване на наблюдение в училищата, в които има регистрирани случаи свързани с разпространение  на наркотични вещества  </t>
  </si>
  <si>
    <t>2349 наблюдавани училища</t>
  </si>
  <si>
    <t>е) Изработване и приемане на правила  за действие при работа в случаи на разпространение, употреба и/или държане с цел разпространение на наркотични вещества или техните аналози в училищата и прилежащата им територия</t>
  </si>
  <si>
    <t>1 брой приети правила</t>
  </si>
  <si>
    <t>МЗ, МВР</t>
  </si>
  <si>
    <t>МОН, ДАЗД, Общини</t>
  </si>
  <si>
    <t xml:space="preserve">2.3. Ограничаване на разпространението в извънучилищна среда сред деца и младежи; </t>
  </si>
  <si>
    <t>2.3.1.Провеждане на системни мероприятия за обезпечаване сигурността на децата на обществени места и ограничаване на престъпните посегателства срещу тях</t>
  </si>
  <si>
    <t>Ежемесечно организирани на специализирани полицейски операции (СПО) в районите на търговски обекти, посещавани от деца и младежи</t>
  </si>
  <si>
    <t>15 000 проверени питейни и увеселителни заведения</t>
  </si>
  <si>
    <t>ОЗД към ДСП, МКБППМН</t>
  </si>
  <si>
    <t>2.4.1. Ограничаване трафика на наркотични вещества и прекурсори през  територията на България.</t>
  </si>
  <si>
    <t xml:space="preserve">а) Изучаване и анализ на съвременни тенденции, актуални нови способи и методи за трафик на наркотични вещества и прекурсори  </t>
  </si>
  <si>
    <t>по 1 един изготвен анализ всяка година</t>
  </si>
  <si>
    <t>АМ, МВР</t>
  </si>
  <si>
    <t>б) Залавяне на наркотични вещества и прекурсори, преминаващи през територията на страната</t>
  </si>
  <si>
    <t>15 000 брой заловени наркотици и прекурсори</t>
  </si>
  <si>
    <t>ГДБОП, МВР</t>
  </si>
  <si>
    <t>5 изготвени анализа - по 1 всяка година</t>
  </si>
  <si>
    <t>б) Разкриване на лаборатории за прозиводство на наркотични вещества</t>
  </si>
  <si>
    <t>150 разкрити лаборатории за целия период</t>
  </si>
  <si>
    <t>Събиране, обобщаване и обработка на информация от национални и задгранични източници</t>
  </si>
  <si>
    <t>2.4.4. Повишаване на експертния капацитет на служителите за ефективност при оперативната работа и провеждането на международни операции</t>
  </si>
  <si>
    <t>2.4.5. Създаване на постоянно действаща работна група в МВР с контролно-методически и информационно-аналитични функции за изпълнение на заложените стратегически цели и разрешаване на възникналите във връзка с тях оперативни задачи</t>
  </si>
  <si>
    <t>20 проведени срещи за целия период</t>
  </si>
  <si>
    <t>ГДНП, ГДБОП, ГДГП</t>
  </si>
  <si>
    <t xml:space="preserve">б) Контролно-методическа и информационно-аналитична дейност за подобряване на взаимодействието между отделните структури в МВР. </t>
  </si>
  <si>
    <t>2.4.6. Осъвременяване и модернизация на техническото оборудване на служителите по противодействие на производството и трафика на наркотични вещества</t>
  </si>
  <si>
    <t>Закупуване на техническо оборудване необходимо в ежедневната работа на служителите</t>
  </si>
  <si>
    <t>по 1 поръчки всяка година</t>
  </si>
  <si>
    <t>2.4.7. Провеждане на СПО целящи противодействие на незаконните дейности с наркотици</t>
  </si>
  <si>
    <t>Провеждане на мероприятия (СПО) по предварително изготвен график и взаимодействие между вътрешно-структурните звена на МВР с цел устанояване на лица, извършващи дейности свъзрани с наркотици</t>
  </si>
  <si>
    <t>50 броя проведени СПО за целия период</t>
  </si>
  <si>
    <t>2.4.8. Взаимодействие и координация при установени случаи на лица, извършващи трафик и производство на наркотични вещества.</t>
  </si>
  <si>
    <t>100 броя получена и предадена информация</t>
  </si>
  <si>
    <t>а) Обмен на информация с партньорски служби</t>
  </si>
  <si>
    <t>50 броя лица за целия период</t>
  </si>
  <si>
    <t>2.5. Подобряване на мерките по противодействие на незаконното разпространение на наркотични вещества и прекурсори</t>
  </si>
  <si>
    <t>2.5.1. Проучване и анализ на нови тендинции в разпространението на наркотичини вещества на територията на страната, (със специален фокус върху) организирани престъпни групи осъществяващи тази дейност</t>
  </si>
  <si>
    <t xml:space="preserve">Събиране на информация, обработка и анализ с цел ограничаване незаконното разпространение на наркотични вещества и прекурсори на територията на България. </t>
  </si>
  <si>
    <t>3 броя проучвания и 2 броя анализи</t>
  </si>
  <si>
    <t>2.5.2. Установяване на нови психоактивни вещества на нелегалния пазар, начина, методите, както и лица и престъпни групи свързани с разпространението им</t>
  </si>
  <si>
    <t>25 броя за целия период</t>
  </si>
  <si>
    <t xml:space="preserve">Изготвяне на разпореждания, извършване на административен и оперативен контрол. </t>
  </si>
  <si>
    <t>2.6. Подобряване на мерките за контрол на законното производство и търговия с прекурсори с цел предотвратяване отклоняването им за незаконно производство на наркотични вещества.</t>
  </si>
  <si>
    <t>2.6.1  Двустранно сътрудничество и диалог с операторите от  химическата, фармацевтичната и металургична индустрия и търговия с цел повишаване на съзнанието и информираността им за недопускане на отклоняване на прекурсори за нелегални цели;</t>
  </si>
  <si>
    <t>МИИ</t>
  </si>
  <si>
    <t>2.6.2. Организиране на периодични срещи с операторите от химическата, фармацевтичната и металургичната индустрия и търговия </t>
  </si>
  <si>
    <t>Периодични срещи с операторите от хиническата, фармацевтичната и металургичната индустрия и търговия</t>
  </si>
  <si>
    <t>2.6.3.Поддържане на актуални бази данни на операторите с прекурсори на наркотични вещества</t>
  </si>
  <si>
    <t>Поддържане на регистър с база данни</t>
  </si>
  <si>
    <t>5 броя обучения за целия период</t>
  </si>
  <si>
    <t xml:space="preserve">2.6.4. Обучения на органите, работещи в областта на контрола на прекурсори на наркотични вещества; </t>
  </si>
  <si>
    <t>Начално и надграждащо обучение</t>
  </si>
  <si>
    <t>2.6.5. Осъществяване на превантивен, текущ и последващ контрол на оператори с прекурсори;</t>
  </si>
  <si>
    <t>Осигурено високо ниво на отговорност при спазване на регулаторните мерки от страна на операторите за недопускане на възможности за отклоняване на прекурсори от легалното производство и търговия</t>
  </si>
  <si>
    <t>30 проведени проверки</t>
  </si>
  <si>
    <t>2.6.6. Мониторинг на търговията с прекурсори в Общността и с трети страни; </t>
  </si>
  <si>
    <t>Ефективна комуникация между страните и своевременна информираност на партньорските служби от страните на произход или дестинация при легална търговия с пркурсори.</t>
  </si>
  <si>
    <t>2.6.7. Участие в дейността на работните групи към Европейската Комисия и ЕС по въпроси свързани с прекурсорите на наркотични вещества;</t>
  </si>
  <si>
    <t>10 проведени срещи</t>
  </si>
  <si>
    <t>2.6.8. Участие в други международни форуми и срещи по теми в областта на прекурсорите; </t>
  </si>
  <si>
    <t>Активно присъствие и информираност по въпросите в областта на прекурсорите.</t>
  </si>
  <si>
    <t xml:space="preserve">2.6.9. Осъществяване на дейностите, свързани с приемане, съхранение и унищожаване на предадени на разпореждане на МККП иззети прекурсори </t>
  </si>
  <si>
    <t>Своевременно обезвреждане на прекурсори, предадени на разпореждане на МККП с цел недопускане на рискове от замърсяване на оклната среда, рискове за човешкото здраве и отклоняване.</t>
  </si>
  <si>
    <t xml:space="preserve">2.7. Ограничаване на предлагането и търговията на наркотични и нови психоактивни вещества по интернет и чрез куриерски услуги. </t>
  </si>
  <si>
    <t>Развитие на дейността по пресичане на незаконния износ и внос на наркотици с куриерски пратки и през интернет сайтове</t>
  </si>
  <si>
    <t>7 500 извършени проверки за целия период</t>
  </si>
  <si>
    <t>3. Повишаване на експертния капацитет за развитие на научноприложни изследвания и обновяване на технологичното оборудване</t>
  </si>
  <si>
    <t>3.1.1 Закупуване на ново оборудване за изследване на наркотични вещества</t>
  </si>
  <si>
    <t xml:space="preserve">Обявяване на обществена поръчка и закупуване </t>
  </si>
  <si>
    <t>4 за целия период</t>
  </si>
  <si>
    <t xml:space="preserve">3.1.2 Закупуване на ново оборудване за изследване на биологични проби на водачи на МПС, за установяване наличие на наркотични вещества в организма </t>
  </si>
  <si>
    <t>Закупуване на специализирано оборудване необходимо в ежедневната работа на служителите</t>
  </si>
  <si>
    <t xml:space="preserve">4.1.1. Създаване на постоянна работна група по въпросите на Националната стратегия за борба с наркотиците  </t>
  </si>
  <si>
    <t>Създаване на постоянна междуведомствена работна група от представители на министерства и ведомства, осъществяващи дейности по стратегията</t>
  </si>
  <si>
    <t>1 междувеодмствена работна група</t>
  </si>
  <si>
    <t>МЗ</t>
  </si>
  <si>
    <t>всички участници в изпълнение на дейностите по стратегията</t>
  </si>
  <si>
    <t xml:space="preserve">4.1.2. Подобряване на сътрудничеството между отделните институции, организации и центрове в областта на наркотиците и наркоманиите в национален и регионален план.  </t>
  </si>
  <si>
    <t>Сключване на споразумения за сътрудничество в борбата срещу употребата и разпространението  на наркотици</t>
  </si>
  <si>
    <t>всички участници в изготвянето на стратегията</t>
  </si>
  <si>
    <t>структурите на местно ниво</t>
  </si>
  <si>
    <t>4.5.1. Работа с медии . Разработване и изпълнение на общински комуникационни стратегии и планове</t>
  </si>
  <si>
    <t>Участие в дискусии, кръгли маси, пресконференции, прессъобщения, дебати</t>
  </si>
  <si>
    <t>60 участия за целия период</t>
  </si>
  <si>
    <t>Медии</t>
  </si>
  <si>
    <t>5. Координация, изпълнение и усъсвършенстване на нормативната база</t>
  </si>
  <si>
    <t>5.1.1. Създаване на национална междуведосмтсвена мрежа за координация</t>
  </si>
  <si>
    <t>МВР, МЗ, МОН, и други</t>
  </si>
  <si>
    <t>заинтерсовани страни</t>
  </si>
  <si>
    <t>Непрекъснат обмен на информацияя.</t>
  </si>
  <si>
    <t>заинтересовани страни</t>
  </si>
  <si>
    <t>5.2.1. Изготвяне на проекти на нормативни актове</t>
  </si>
  <si>
    <t>Актуализиране и усъвършенстване на нормативни актове чрез законодателни инициативи</t>
  </si>
  <si>
    <t>12 броя усавършенствани нормативни актове</t>
  </si>
  <si>
    <t>1.1.Разработване и прилагане на  превантивни програми за деца и млади хора базирани на добри европейски стандарти</t>
  </si>
  <si>
    <t>брой обхванати ученици за една година - 7 000 хиляди, за целия период - 35 000 хиляди обхванати ученици</t>
  </si>
  <si>
    <t>б) Супервизия</t>
  </si>
  <si>
    <t>в) Обучение на педагогически съветници и/или психолози, класни ръководители и други специалисти</t>
  </si>
  <si>
    <t>1.1.3.Прилагане на програма „Предпазване на младите хора от престъпления“</t>
  </si>
  <si>
    <t xml:space="preserve">ОбСНВ, ДПС </t>
  </si>
  <si>
    <t>ОбСНВ, ДПС, МКБППМН, ГДБОП</t>
  </si>
  <si>
    <t>1.2. Разработване и прилагане на ефективни програми за селективна и индикативна превенция, базирани на добри европейски стандарти</t>
  </si>
  <si>
    <t>едан разработена програма</t>
  </si>
  <si>
    <t>една супервизия</t>
  </si>
  <si>
    <t xml:space="preserve">а) Обучения на екипи за прилагане на програмата; </t>
  </si>
  <si>
    <t>б) Реализране на програма на територията на страната</t>
  </si>
  <si>
    <t>г) Оценка на програмата</t>
  </si>
  <si>
    <t>една обща оценка за целия период</t>
  </si>
  <si>
    <t>6 броя проведени обучения за целия период и 120 обучени специалисти</t>
  </si>
  <si>
    <t>10 бр. ПИЦ-ове и 330 обхванати деца и младежа</t>
  </si>
  <si>
    <t>ПИЦ и заинтересовани страни</t>
  </si>
  <si>
    <t xml:space="preserve">в) Супервизия на експертите работещи по изпълнение на програмата; </t>
  </si>
  <si>
    <t>а) Разработване на две програми за селектива превенция, влючително за деца настанени в ЦНСТ</t>
  </si>
  <si>
    <t xml:space="preserve">б) Обучения на екипи за прилагане на програмата; </t>
  </si>
  <si>
    <t xml:space="preserve">в) Реализиране на програмите на територията на страната  </t>
  </si>
  <si>
    <t>д) Оценка на програмата</t>
  </si>
  <si>
    <t>2 броя разработени програми</t>
  </si>
  <si>
    <t>6 броя проведени обучения за целия период и 120 обучени експерти</t>
  </si>
  <si>
    <t>10 броя ПИЦ-ове реализиращи програмата и 450 обхванати деца и лица за целия период</t>
  </si>
  <si>
    <t xml:space="preserve">г) Супервизия за изпълнение на програмата; </t>
  </si>
  <si>
    <t>80 супервизии за целия период за 10 ПИЦ-а</t>
  </si>
  <si>
    <t>120 проведени супервизии за целия период за 10 ПИЦ-а</t>
  </si>
  <si>
    <t>1.2.5. Развитие и подържане на Национална информационна телефонна линия за информация, консултиране и насочване на младежи и лица експериментиращи, употревяващи и/или злоупотребяващи и техните семейства</t>
  </si>
  <si>
    <t>1.3.1.Разработване на национална програма за универсална превенция за родители на ученици 10 - 15 г</t>
  </si>
  <si>
    <t>една разработена национална програма</t>
  </si>
  <si>
    <t>а) разработване на програма за родители</t>
  </si>
  <si>
    <t>мотивиране за участие в защитено пространство за споделяне; ролеви игри; дискусии; обсъждане на казуси; спортни, културни и креативни дейности.</t>
  </si>
  <si>
    <t>б) Обучения на екипи за прилагане на програмата.</t>
  </si>
  <si>
    <t>а) Разработване на национална индикативна програма за родители</t>
  </si>
  <si>
    <t>25 мониторирани програми</t>
  </si>
  <si>
    <t>250 обхванати деца за целия период</t>
  </si>
  <si>
    <t>един проведен университет и 60 обучени експерти работещи в областта на превенцията, лечението и психосоциалната рехабилитация</t>
  </si>
  <si>
    <t>а) Изготвен и утвърден механизъм за повишаване на капацитета на педагогическите специалисти за подобряване на сигурността на средата в училище посредством предотвратяване на разпространението и употребата на наркотични вещества в образователните институции</t>
  </si>
  <si>
    <t>10 проекта на година, общо 50 проекта за целия период и 1 000 достигнати деца</t>
  </si>
  <si>
    <t>1.8.4. Обучение на спортисти и спортно-технически персонал за вредата от употребата на наркотични вещества и анаболни стероиди като част от Забранителния списък на Световната антидопингова агенция</t>
  </si>
  <si>
    <t>по 40 обучения на година, 20 обучения за целия период и 3 000 достигнати спортисти и спортно технически персонал</t>
  </si>
  <si>
    <t xml:space="preserve">в) внедряване на технически средства </t>
  </si>
  <si>
    <t>60 реализирани мероприятия за целия период</t>
  </si>
  <si>
    <t>10 лица насочени към външни специалисти</t>
  </si>
  <si>
    <t>1.10.1. Разработване и утвърждаване на постоянно действаща програма за превенция на употребата на наркотични вещества в МО, структурите на пряко подчининие на министъра на отбраната и БА</t>
  </si>
  <si>
    <t>750 обучени офицери</t>
  </si>
  <si>
    <t>в) Обучение на психолози и медицински специалисти</t>
  </si>
  <si>
    <t xml:space="preserve">г) Изготвяне на информационни материали по проблемите на зависимостите; </t>
  </si>
  <si>
    <t>а) Осъвременяване на токсикохимичните лаборатории към ВМА</t>
  </si>
  <si>
    <t>б) Увеличаване на щата  с 6 работни места, от които 4 за химик и 2 за академични длъжности (общо 15 места за химици). Осигуряване на 24ч.-работен график.</t>
  </si>
  <si>
    <t>б) Подобряване координацията на административните структури, осъществяващи контрол на местно ниво</t>
  </si>
  <si>
    <t>100 проведени форума и 250 участници за целия период</t>
  </si>
  <si>
    <t>г) Периодичен мониторинг на инспекторите по наркотични вещества към РЗИ</t>
  </si>
  <si>
    <t>25 извършени мониторинга</t>
  </si>
  <si>
    <t>ЛП, МЗ</t>
  </si>
  <si>
    <t>РЗИ</t>
  </si>
  <si>
    <t>МЗ, НЦОЗА</t>
  </si>
  <si>
    <t>РЗИ, ИАЛ, БФС</t>
  </si>
  <si>
    <t>РЗИ, ИАЛ</t>
  </si>
  <si>
    <t>1.12. Повишаване на достъпа и ефективността на лечение.</t>
  </si>
  <si>
    <t>а) Осъществяване на дейности в програми за лечение с агонисти и агонисти-антагонисти на лица, зависими към опиоиди чрез осигуряване на финансиране на всички лечебни заведения и безплатен достъп за пациентите</t>
  </si>
  <si>
    <t>лечебни заведения с програми, получили Разрешение</t>
  </si>
  <si>
    <t xml:space="preserve">Програми получили съгласие по Наредба 8 от 2011г.  </t>
  </si>
  <si>
    <t>МЗ, МФ, Общини</t>
  </si>
  <si>
    <t>6 проведени срещи и 1 функционираща мрежа</t>
  </si>
  <si>
    <t>заинтересованите страни</t>
  </si>
  <si>
    <t>5 съсдадени и/или актуализирани стандарти/методики</t>
  </si>
  <si>
    <t>1.14.1. Аутрич програми-Подобряване и разширяване на спектъра, предлагането, обхвата и достъпността до всеобхватни, свързани и интегрирани услуги за лица от рискови групи</t>
  </si>
  <si>
    <t>б) Аутрич програми в общността - откриване и поддръжане на програми за намаляване на вредите сред употребяващи наркотици с високо рисково поведение</t>
  </si>
  <si>
    <t>1.14.2.  Нископрагови центрове - подобряване и разширяване на предлагането, обхвата и достъпността до услуги на нископрагови центрове за подкрепа на групи в особено тежко социално и/или здравословно състояние</t>
  </si>
  <si>
    <t>Поддържане и улесняване на достъпа до нископрагови центрове за подкрепа на групи в особено тежко социално и/или здравословно състояние</t>
  </si>
  <si>
    <t>2.4. Подобряване на мерките по противодействие на незаконното производство и трафика на наркотични вещества и прекурсори.</t>
  </si>
  <si>
    <t>2.4.2. Ограничаване производството на маркотични вещества на територията на България.</t>
  </si>
  <si>
    <t xml:space="preserve">а) Изучаване и анализ на съвременни тенденции, актуални нови способи и методи за производство на наркотични вещества и прекурсори </t>
  </si>
  <si>
    <t>2.4.3. Анализ на информацията за производство и трафик на наркотични вещества и прекурсори от различните източници и своевременно актуализиране на рисковете за страната и региона</t>
  </si>
  <si>
    <t>Провеждане на обучение за повишаване квалификацията на наличния състав</t>
  </si>
  <si>
    <t>10 броя обучения за целия период, 500 обучени от наличния състав</t>
  </si>
  <si>
    <t xml:space="preserve">б) Установяване на произхода на финансовите потоци и имуществото </t>
  </si>
  <si>
    <t>а) Докладване за установени такива на територията на Република България</t>
  </si>
  <si>
    <t xml:space="preserve">б) Предприемане на мерки за контрол в изпълнение на договорености по които Република България е страна </t>
  </si>
  <si>
    <t>Изготвяне и подписване на двустранно сътрудничество и диалог с операторите от  химическата, фармацевтичната и металургична индустрия и търговия с цел повишаване на съзнанието и информираността им за недопускане на отклоняване на прекурсори за нелегални цели</t>
  </si>
  <si>
    <t>Активно присъствие и защита на националния интерес на Република България в областта на прекурсорите.</t>
  </si>
  <si>
    <t xml:space="preserve">2.7.1.Противодействие на наркоразпространението чрез пратки по Бълграски пощи,  куриерски пратки и интернет сайтове </t>
  </si>
  <si>
    <t>3.2.1. Закупуване на специализирано оборудване за полицейски служителли</t>
  </si>
  <si>
    <t>2.2.1. Засилено полицейско присъствие в районите на учебните заведения в пиковите часове - преди започване, по време и след приключване на учебните занятия</t>
  </si>
  <si>
    <t xml:space="preserve">4.1.3. Административно, ресурсно и квалификационно подпомагане и укрепване на Националния фокусен център за наркотици и наркомании (НФЦ) при Национален център по обществено здраве и анализи (НЦОЗА) като методическо и изследователско звено, свързано с изпълнението на националната политика по наркотиците и предоставящо на EUDA официалната информация в областта на наркотиците и наркоманиите за България </t>
  </si>
  <si>
    <t>едно сключено споразумение на национално ниво и 27 броя на общинско ниво</t>
  </si>
  <si>
    <t>една актуализирана И-МИС за всяка година</t>
  </si>
  <si>
    <t>МЗ, НЦОЗА, НФЦ</t>
  </si>
  <si>
    <t>5 броя проведени семинари и 135 броя обучени експерти от ПИЦ за целия период</t>
  </si>
  <si>
    <t>4.2.2. Участие в експертната и обучителната системи на REITOX и EUDA, както и в работни срещи и семинари в рамките на сътрудничеството на НФЦ с EUDA, UNODC, WHO и други международни организации</t>
  </si>
  <si>
    <t>Участие на експерти в срещи по 5-те ключови индикатора на EUDA и EWS, в обучителни семинари и работни срещи на EUDA, UNODC, WHO и други международни организации</t>
  </si>
  <si>
    <t>4.3.1. Организиране и провеждане на Национална конференция на ОбСНВ</t>
  </si>
  <si>
    <t>ОбСНВ, общини</t>
  </si>
  <si>
    <t>външни експерти</t>
  </si>
  <si>
    <t>По едно проучване за всяка годна. Пет проучвания за целия период</t>
  </si>
  <si>
    <t>По пет проучвания за всяка годна. 25 проучвания за целия период</t>
  </si>
  <si>
    <t>По четири проучвания за всяка годна. 20 проучвания за целия период</t>
  </si>
  <si>
    <t>а) Организиране и провеждане на три национални кампании на територията на страната - месец февруари -безопасен интернет, 26 юни - Международен ден за борба с наркоманиите и наркотрафика; 10 октомври - Международен ден на психичното здраве</t>
  </si>
  <si>
    <t>б) Организиране и провеждане на общински кампании за превенция употребата на наркотични вещества и водене на здравословен начин на живот</t>
  </si>
  <si>
    <t>405 кампании за целия период</t>
  </si>
  <si>
    <t>в) Участие в национални, областни и общински кампании, организирани от други институции за здравословен начин на живот</t>
  </si>
  <si>
    <t>г) Участие и организиране на конкурси за ученици в различни възрастови групи за здравословен начин на живот</t>
  </si>
  <si>
    <t>едно сключено споразумение и една организирана мрежа</t>
  </si>
  <si>
    <t>270 кампании за целия период</t>
  </si>
  <si>
    <t>270 конкурса за целия период</t>
  </si>
  <si>
    <t>Консултиране на деца,  младежи и родители, насочени от други институции или сами потърсили помощ</t>
  </si>
  <si>
    <t>5000 консултации за целия период</t>
  </si>
  <si>
    <t>1.9. Разработване и прилагане на програми и дейности в местата за лишаване от свобода</t>
  </si>
  <si>
    <t xml:space="preserve">а) Укрепване на административния капацитет на звената, ангажирани с контрол на дейностите с наркотични вещества и техните препарати </t>
  </si>
  <si>
    <t>б) Развиване на мрежа от лечебни заведения и услуги, чрез оптимизиране броя на леглата в стационарните заведения за психиатрична помощ с цел осигуряване на лечение на абстинентен синдром, психични състояния вследствие употребата на наркотици, коморбидни състояния, комбинирана употреба на вещества, нелегални и легални психоактиивни вещества, вкл. предписани лекасртава</t>
  </si>
  <si>
    <t>една развита мрежа и подобрено функциониране с 10 % увеличение на леглата</t>
  </si>
  <si>
    <t>ДПБЛНА, ДПБ,ЦПЗ, УМБАЛ, МБАЛ</t>
  </si>
  <si>
    <t>1.13. Повишаване на достъпа и ефективността до програми за психосоциална рехабилитация и реинтеграция, базирани на доказателства;</t>
  </si>
  <si>
    <t>1.13.1. Определяне на ефективността на програми за лечение с агонисти и агонисти- антагонисти и психосоциалната рехабилитация и реинтеграция на лица със зависимост от наркотични вещества.</t>
  </si>
  <si>
    <t>а) Изготвяне на изследователски дизайн за проучване ефективността на програмите</t>
  </si>
  <si>
    <t>едно проучване и една публикация на изводите и препоръките</t>
  </si>
  <si>
    <t>1.13.3. Повишаване качеството на услугите в местата за лечение и психо-социална рехабилитация</t>
  </si>
  <si>
    <t xml:space="preserve">НПО, БПЦ, </t>
  </si>
  <si>
    <t>5 000 извършени проверки за целия период</t>
  </si>
  <si>
    <t>а) Провеждане на регулярни работни съвещания с поставени конкретни задачи, съгласно заложените такива в Националната старегия и разглеждане  на възникнали такива, относно политиката по наркотични вещества.</t>
  </si>
  <si>
    <t>МФ, ОбСНВ</t>
  </si>
  <si>
    <t>б)  Обучения по подхода „връстници обучават връстници“ за превенция употребата и злоупотребата с наркотични вещества от доказани специалисти в тази област.</t>
  </si>
  <si>
    <t>МФ, ОбСНВ, ПИЦ</t>
  </si>
  <si>
    <t xml:space="preserve">6 програми; 5 000 достигнати клиенти </t>
  </si>
  <si>
    <t>2 програми; 3500 преминали през тях клиенти</t>
  </si>
  <si>
    <t>5 броя нископрагови центрове; 1000  преминали през тях лица на година</t>
  </si>
  <si>
    <t>1.5.2. Осъществяване на консултативна дейност, на деца, младежи и родители насочени от други институции или сами потърсили помощ</t>
  </si>
  <si>
    <t>а) Подобряване на взаимодействието и координацията между държавните институции, лечебни заведения, неправителствени организации в областта на лечението и психосоциалната рехабилитация;</t>
  </si>
  <si>
    <t>1.9.1. Превенция на внасянето и разпространението на наркотични вещества в местата за лишаване от свобода</t>
  </si>
  <si>
    <t>4.4.1. Провеждане на проучвания, свързани с употребата и проблемната употреба на наркотици на национално ниво за подпомагане на развитието на ключовите епидемиологияни индикаторите</t>
  </si>
  <si>
    <t>5.1. Създаване на национална междуведомствена мрежа за координация и информационен обмен за целите на ограничаване търсенето и предлагането на наркотични вещества и противодействие на престъпленията, свързани с тях</t>
  </si>
  <si>
    <t>5.1.2. Обмен на инфомация за целите на ограничаване търсенето и предлагането на наркотични вещества и противодействие на престъпленията, свързани с тях</t>
  </si>
  <si>
    <t>5.2. Актуализиране на нормативната уредба, свързана с наркотичните вещества и последиците от тяхната употреба</t>
  </si>
  <si>
    <t xml:space="preserve">а) мотивиране за участие в доброволчески дейности;
разработване на програма за обучение на доброволци по метода "връстници обучават връстници" за превенция употребата и злоупотребата с наркотични вещества и интервенции по метода „от връстници към връстници”;
осигуряване на защитено пространство за споделяне;
ролеви игри;
дискусии;
обсъждане на казуси;
спортни, културни и креативни дейности;
кампании за промяна на нагласите;
индивидуална и групова работа с родители, близки, училищни и други специалисти, заинтересовани лица и партньорски институции. </t>
  </si>
  <si>
    <t>запознаване с последиците от употребата на различните видове психоактивни вещества сред подрастващите;
обсъждане на рисковете, свързани с развитието на зависимост;
обсъждане ролята на семейството като защитен фактор, намаляващ риска от развитие на зависимост;
подкрепа на уменията за ефективно родителстване.</t>
  </si>
  <si>
    <t>Общо:</t>
  </si>
  <si>
    <t>Отговорни институции</t>
  </si>
  <si>
    <t>Партниращи</t>
  </si>
  <si>
    <t xml:space="preserve">Водещи </t>
  </si>
  <si>
    <t xml:space="preserve">Описание </t>
  </si>
  <si>
    <t>1.8. Разработване и прилагане на програми за изпълнение на младежки дейности от Закона за хазарта за финансиране на одобрени проекти на юридически лица с нестопанска цел, определени за осъществяване на общественополезна дейност</t>
  </si>
  <si>
    <t>Делегирани от държавата дейности с натурални и стойностни показатели (ДДД)</t>
  </si>
  <si>
    <t>ДДД</t>
  </si>
  <si>
    <t xml:space="preserve">в) Участие на лицата занимаващи се с контрол на дейнсотие с наркотични вещества в национални и международни форуми и семинари </t>
  </si>
  <si>
    <t xml:space="preserve">а) мотивиране за участие в осигуряване на защитено пространство за споделяне;  ролеви игри;  дискусии;   обсъждане на казуси; спортни, културни и креативни дейности; кампании за промяна на нагласите; индивидуална и групова работа с родители, близки, училищни и други специалисти, заинтересовани лица и партньорски институции. </t>
  </si>
  <si>
    <t>в) Обучение на класни ръководители, психолози  и други специалисти</t>
  </si>
  <si>
    <t>Създаване на нова или адаптиране на съществуваща програма за социалните мрежи с насоченост за отлагане на първа употреба и експериментиране.</t>
  </si>
  <si>
    <t>б) организиране на спортни занимания за деца в риск</t>
  </si>
  <si>
    <t xml:space="preserve">б) Обучения на офицери по проблемите на превенция употребата на наркотични вещества </t>
  </si>
  <si>
    <t>Бюджет МЗ</t>
  </si>
  <si>
    <t>Бюджет МВР</t>
  </si>
  <si>
    <t>Бюджет МЗ, ДДД</t>
  </si>
  <si>
    <t>Източник на финансиране:</t>
  </si>
  <si>
    <t>Цели/ Задачи/ Дейности</t>
  </si>
  <si>
    <t>Бюджет МЗ, МВР</t>
  </si>
  <si>
    <t>Бюджет МЗ, МВР, МП, МОН, МО, МИИ, МФ</t>
  </si>
  <si>
    <t>Бюджет МИИ</t>
  </si>
  <si>
    <t>Бюджет ММС</t>
  </si>
  <si>
    <t>Бюджет ММС - чл. 10а от Закона за хазарта</t>
  </si>
  <si>
    <t>Бюджет МЗ - Нар. 34/2005 г.</t>
  </si>
  <si>
    <t>Бюджет МО</t>
  </si>
  <si>
    <t>Бюджет МОН</t>
  </si>
  <si>
    <t>Бюджет МП, ГДИН</t>
  </si>
  <si>
    <t>Бюджет МС, ДАЗД</t>
  </si>
  <si>
    <t>Бюджет МФ, АМ</t>
  </si>
  <si>
    <t>Бюджет МФ, АМ, МВР</t>
  </si>
  <si>
    <t>два актуализирани сайта на НФЦ</t>
  </si>
  <si>
    <t>Представяне на ситуацията с наркотиците и наркоманиите в Европа и света и разпространение на добри европейски и световни практики и стандарти в областта на наркотиците и наркоманиите</t>
  </si>
  <si>
    <t>а) Обучение и продължаваща квалификация на работещите в областта на превенцията, работа с медии, лечението, психосоциалната рехабилитация и намаляването на вредите</t>
  </si>
  <si>
    <t>б) Създаване на стандарти и методики, базирани на добри практики в различни области на лечението и психосоциалната рехабилитация</t>
  </si>
  <si>
    <t>Бюджет МОН - ДДД</t>
  </si>
  <si>
    <t>по 130 проекта на година, 650 проекта за целия период и 25 000 достигнати деца</t>
  </si>
  <si>
    <t>МП/ГДИН</t>
  </si>
  <si>
    <t>ПРБ/Източник на финансиране:</t>
  </si>
  <si>
    <t>МОН, чрез ДДД</t>
  </si>
  <si>
    <t>Бюджет МЗ/НЦОЗА</t>
  </si>
  <si>
    <t>един изготвен изследователски дизайн на проучването</t>
  </si>
  <si>
    <t>в) мониторинг на програми за психо-социална рехабилитация с участието на външен оценител</t>
  </si>
  <si>
    <t>25 мониторингови доклада</t>
  </si>
  <si>
    <t>Делегирани от държавата дейности (ДДД)</t>
  </si>
  <si>
    <t>РЕКАПИТУЛАЦИЯ</t>
  </si>
  <si>
    <t>1. Ограничаване на търсенето</t>
  </si>
  <si>
    <t>2. Ограничаване на предлагането</t>
  </si>
  <si>
    <t>4. Сътрудничество на национално и международно ниво (Подобряване на взаимодействието между институциите )</t>
  </si>
  <si>
    <t xml:space="preserve">4.3. Повишаване на експертен капацитет чрез обмяна на опит и обучение на национално и международно ниво </t>
  </si>
  <si>
    <t>4.2. Развитие на международното сътрудничество и обмен на данни, научна информация и добри практики</t>
  </si>
  <si>
    <t>4.1. Поддържане на институционална и експертна мрежа за подобряване на сътрудничеството между отделните институции за изпълнение на националната политика за наркотиците</t>
  </si>
  <si>
    <t>3.2. Модернизиране на оборудването на полицейските служители в страната във връзка с подобряване противодействието на престъпленията свързани с наркотични вещества.</t>
  </si>
  <si>
    <t>3.1. Осигуряване на дейността, модернизиране на оборудването на съществуващите лаборатории за изследване на наркотични вещества;</t>
  </si>
  <si>
    <t>1.11. Подобряване на мерките за контрол на дейностите с наркотични вещества за медицински цели за предотвратяване на употребата и злоупотребата с лекарствени продукти, съдържащи наркотични вещества.</t>
  </si>
  <si>
    <t>1.10. Разработване и прилагане на програми и дейности в Министерството на отбраната, структурите на пряко подчинение на министъра на отбраната и Българската армия;</t>
  </si>
  <si>
    <t xml:space="preserve">1.6. Повишаване на експертния и професионален капацитет на специалистите </t>
  </si>
  <si>
    <t>в) Аутрич програми в общността - повишаване достъпността наналоксон хидрохлорид (назална форма) и обучение за употребата му</t>
  </si>
  <si>
    <t>2 програми, 1 000 достигнати клиенти годишно</t>
  </si>
  <si>
    <t>г) Аутрич програми в местата за забавление - откриване и поддръжане на програми за намаляване на вредите сред употребяващи наркотици с високо рисково поведение</t>
  </si>
  <si>
    <t>Бюджет по години в евро:</t>
  </si>
  <si>
    <t>ПРИЛОЖЕНИЕ 2: Финансов План за изпълнение на Плана за дейности към Националната стратегия за борба с наркотиците 2026-2030</t>
  </si>
  <si>
    <t>на Финансовия план за изпълнение на Плана за дейности към Националната стратегия за борба с наркотиците 2026-2030</t>
  </si>
  <si>
    <t>Бюджет по години в евро</t>
  </si>
  <si>
    <t>2.5.3. Осъществяване на контролно-методическа дейност към структурните звена имащи отношение към престъпленията свързани с наркотични вещества.</t>
  </si>
  <si>
    <t>Сключване на споразумение между заинтересованите страни. Организиране на национална междуведомствена мрежа.</t>
  </si>
  <si>
    <t>80 места за целия период:
2026 и 2027 г. - 1 програма с 20 места;
2028 и 2029 г. - 2 програми с по 20 места;
2030 г. - 4 програми с по 20 места или 2 програми с по 40 места</t>
  </si>
  <si>
    <t>г) Разкриване на програми за лечение и психо-социална рехабилитация на лица под 18г. със злоупотреба или зависимост към психоактивни вещества, като за целта се базират в подходящи сгради към съществуващи лечебни заведения</t>
  </si>
  <si>
    <t>725 минимално преминали през програми</t>
  </si>
  <si>
    <t>МЗ, НПО, ЦПЗ, ДПБЛНА, ДПБ, ВМА и други</t>
  </si>
  <si>
    <t>ДПБ, ЦПЗ, ДПБЛНА, лечебни заведения, Общини</t>
  </si>
  <si>
    <t>Повишено съзнание и информираност на операторите. Липса на случаи на отклоняване на прекурсори от легалното производство и търговия</t>
  </si>
  <si>
    <t>10 проведени срещи по 2 срещи на година</t>
  </si>
  <si>
    <t>2 поддържани регистъра с база данни</t>
  </si>
  <si>
    <t>850 Броя издаднеи разрешителни за внос и износ на прекурсори</t>
  </si>
  <si>
    <t>5 проведени срещи</t>
  </si>
  <si>
    <t>Количество приети/ количество унищожени прекурсори - 85 000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</si>
</sst>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5" fillId="5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vertical="top" wrapText="1"/>
    </xf>
    <xf numFmtId="0" fontId="4" fillId="0" borderId="0" xfId="0" applyFont="1"/>
    <xf numFmtId="0" fontId="5" fillId="0" borderId="2" xfId="0" applyFont="1" applyFill="1" applyBorder="1" applyAlignment="1">
      <alignment vertical="top" wrapText="1"/>
    </xf>
    <xf numFmtId="3" fontId="5" fillId="0" borderId="2" xfId="3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justify" vertical="top"/>
    </xf>
    <xf numFmtId="0" fontId="5" fillId="6" borderId="2" xfId="0" applyFont="1" applyFill="1" applyBorder="1" applyAlignment="1">
      <alignment vertical="top" wrapText="1"/>
    </xf>
    <xf numFmtId="0" fontId="5" fillId="0" borderId="2" xfId="3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/>
    </xf>
    <xf numFmtId="0" fontId="8" fillId="6" borderId="2" xfId="0" applyFont="1" applyFill="1" applyBorder="1" applyAlignment="1">
      <alignment horizontal="justify" vertical="top"/>
    </xf>
    <xf numFmtId="0" fontId="5" fillId="6" borderId="2" xfId="1" applyFont="1" applyFill="1" applyBorder="1" applyAlignment="1">
      <alignment vertical="top" wrapText="1"/>
    </xf>
    <xf numFmtId="0" fontId="5" fillId="6" borderId="2" xfId="0" applyFont="1" applyFill="1" applyBorder="1"/>
    <xf numFmtId="0" fontId="5" fillId="6" borderId="2" xfId="1" applyFont="1" applyFill="1" applyBorder="1" applyAlignment="1">
      <alignment horizontal="justify" vertical="center" wrapText="1"/>
    </xf>
    <xf numFmtId="0" fontId="5" fillId="6" borderId="2" xfId="2" applyFont="1" applyFill="1" applyBorder="1" applyAlignment="1">
      <alignment vertical="top"/>
    </xf>
    <xf numFmtId="3" fontId="7" fillId="6" borderId="2" xfId="0" applyNumberFormat="1" applyFont="1" applyFill="1" applyBorder="1" applyAlignment="1">
      <alignment vertical="top"/>
    </xf>
    <xf numFmtId="0" fontId="5" fillId="6" borderId="2" xfId="0" applyFont="1" applyFill="1" applyBorder="1" applyAlignment="1">
      <alignment horizontal="justify" vertical="top"/>
    </xf>
    <xf numFmtId="0" fontId="4" fillId="6" borderId="2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3" applyFont="1" applyFill="1" applyBorder="1"/>
    <xf numFmtId="0" fontId="5" fillId="0" borderId="0" xfId="3" applyFont="1" applyFill="1" applyBorder="1" applyAlignment="1">
      <alignment vertical="top" wrapText="1"/>
    </xf>
    <xf numFmtId="0" fontId="7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1" applyFont="1" applyFill="1" applyBorder="1"/>
    <xf numFmtId="0" fontId="5" fillId="6" borderId="2" xfId="3" applyFont="1" applyFill="1" applyBorder="1"/>
    <xf numFmtId="0" fontId="5" fillId="6" borderId="2" xfId="0" applyFont="1" applyFill="1" applyBorder="1" applyAlignment="1">
      <alignment wrapText="1"/>
    </xf>
    <xf numFmtId="3" fontId="7" fillId="6" borderId="2" xfId="0" applyNumberFormat="1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5" fillId="6" borderId="2" xfId="1" applyFont="1" applyFill="1" applyBorder="1" applyAlignment="1">
      <alignment vertical="top"/>
    </xf>
    <xf numFmtId="0" fontId="8" fillId="6" borderId="2" xfId="0" applyFont="1" applyFill="1" applyBorder="1" applyAlignment="1">
      <alignment horizontal="justify" vertical="top" wrapText="1"/>
    </xf>
    <xf numFmtId="0" fontId="7" fillId="6" borderId="2" xfId="0" applyFont="1" applyFill="1" applyBorder="1" applyAlignment="1">
      <alignment vertical="top" wrapText="1"/>
    </xf>
    <xf numFmtId="3" fontId="7" fillId="6" borderId="2" xfId="3" applyNumberFormat="1" applyFont="1" applyFill="1" applyBorder="1" applyAlignment="1">
      <alignment vertical="top" wrapText="1"/>
    </xf>
    <xf numFmtId="3" fontId="6" fillId="6" borderId="2" xfId="0" applyNumberFormat="1" applyFont="1" applyFill="1" applyBorder="1" applyAlignment="1">
      <alignment vertical="top" wrapText="1"/>
    </xf>
    <xf numFmtId="0" fontId="7" fillId="6" borderId="2" xfId="3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3" fontId="5" fillId="0" borderId="0" xfId="3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left" vertical="top" wrapText="1"/>
    </xf>
    <xf numFmtId="0" fontId="7" fillId="8" borderId="2" xfId="3" applyFont="1" applyFill="1" applyBorder="1" applyAlignment="1">
      <alignment horizontal="center" vertical="top"/>
    </xf>
    <xf numFmtId="0" fontId="7" fillId="8" borderId="2" xfId="3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vertical="top" wrapText="1"/>
    </xf>
    <xf numFmtId="0" fontId="5" fillId="9" borderId="2" xfId="0" applyFont="1" applyFill="1" applyBorder="1" applyAlignment="1">
      <alignment vertical="top"/>
    </xf>
    <xf numFmtId="3" fontId="7" fillId="9" borderId="2" xfId="0" applyNumberFormat="1" applyFont="1" applyFill="1" applyBorder="1" applyAlignment="1">
      <alignment vertical="top"/>
    </xf>
    <xf numFmtId="0" fontId="5" fillId="9" borderId="2" xfId="0" applyFont="1" applyFill="1" applyBorder="1"/>
    <xf numFmtId="0" fontId="5" fillId="9" borderId="2" xfId="2" applyFont="1" applyFill="1" applyBorder="1" applyAlignment="1">
      <alignment vertical="top" wrapText="1"/>
    </xf>
    <xf numFmtId="0" fontId="5" fillId="9" borderId="2" xfId="1" applyFont="1" applyFill="1" applyBorder="1" applyAlignment="1">
      <alignment vertical="top" wrapText="1"/>
    </xf>
    <xf numFmtId="3" fontId="7" fillId="9" borderId="2" xfId="3" applyNumberFormat="1" applyFont="1" applyFill="1" applyBorder="1" applyAlignment="1">
      <alignment vertical="top" wrapText="1"/>
    </xf>
    <xf numFmtId="0" fontId="7" fillId="9" borderId="2" xfId="3" applyFont="1" applyFill="1" applyBorder="1" applyAlignment="1">
      <alignment vertical="top" wrapText="1"/>
    </xf>
    <xf numFmtId="0" fontId="5" fillId="9" borderId="2" xfId="3" applyFont="1" applyFill="1" applyBorder="1"/>
    <xf numFmtId="0" fontId="7" fillId="7" borderId="2" xfId="0" applyFont="1" applyFill="1" applyBorder="1" applyAlignment="1">
      <alignment vertical="top"/>
    </xf>
    <xf numFmtId="0" fontId="9" fillId="7" borderId="2" xfId="0" applyFont="1" applyFill="1" applyBorder="1" applyAlignment="1">
      <alignment vertical="top"/>
    </xf>
    <xf numFmtId="3" fontId="7" fillId="7" borderId="2" xfId="3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0" fontId="5" fillId="9" borderId="2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43" fontId="5" fillId="0" borderId="0" xfId="4" applyFont="1" applyFill="1" applyBorder="1" applyAlignment="1">
      <alignment vertical="top" wrapText="1"/>
    </xf>
    <xf numFmtId="3" fontId="5" fillId="0" borderId="2" xfId="3" applyNumberFormat="1" applyFont="1" applyFill="1" applyBorder="1" applyAlignment="1">
      <alignment horizontal="right" vertical="top" wrapText="1"/>
    </xf>
    <xf numFmtId="0" fontId="5" fillId="0" borderId="2" xfId="0" applyFont="1" applyFill="1" applyBorder="1"/>
    <xf numFmtId="3" fontId="4" fillId="0" borderId="2" xfId="3" applyNumberFormat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3" fontId="4" fillId="0" borderId="2" xfId="3" applyNumberFormat="1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justify" vertical="top" wrapText="1"/>
    </xf>
    <xf numFmtId="0" fontId="5" fillId="0" borderId="2" xfId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top"/>
    </xf>
    <xf numFmtId="0" fontId="5" fillId="0" borderId="2" xfId="0" applyFont="1" applyFill="1" applyBorder="1" applyAlignment="1">
      <alignment horizontal="justify" vertical="top" wrapText="1"/>
    </xf>
    <xf numFmtId="0" fontId="5" fillId="0" borderId="2" xfId="1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vertical="top" wrapText="1"/>
    </xf>
    <xf numFmtId="0" fontId="5" fillId="0" borderId="2" xfId="1" applyFont="1" applyFill="1" applyBorder="1"/>
    <xf numFmtId="3" fontId="5" fillId="0" borderId="2" xfId="2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vertical="top"/>
    </xf>
    <xf numFmtId="0" fontId="7" fillId="8" borderId="2" xfId="3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/>
    <xf numFmtId="0" fontId="7" fillId="8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horizontal="center" vertical="top" wrapText="1"/>
    </xf>
    <xf numFmtId="0" fontId="7" fillId="8" borderId="2" xfId="3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5">
    <cellStyle name="Bad" xfId="1" builtinId="27"/>
    <cellStyle name="Comma" xfId="4" builtinId="3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colors>
    <mruColors>
      <color rgb="FFD5F1F7"/>
      <color rgb="FFFFFFCC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9"/>
  <sheetViews>
    <sheetView tabSelected="1" zoomScale="90" zoomScaleNormal="90" zoomScaleSheetLayoutView="90" workbookViewId="0">
      <pane xSplit="4" ySplit="5" topLeftCell="E53" activePane="bottomRight" state="frozen"/>
      <selection pane="topRight" activeCell="E1" sqref="E1"/>
      <selection pane="bottomLeft" activeCell="A6" sqref="A6"/>
      <selection pane="bottomRight" activeCell="D150" sqref="D150"/>
    </sheetView>
  </sheetViews>
  <sheetFormatPr defaultColWidth="9.140625" defaultRowHeight="15.75" x14ac:dyDescent="0.25"/>
  <cols>
    <col min="1" max="1" width="13.28515625" style="21" customWidth="1"/>
    <col min="2" max="2" width="34.140625" style="21" customWidth="1"/>
    <col min="3" max="3" width="54" style="21" customWidth="1"/>
    <col min="4" max="4" width="28.85546875" style="21" customWidth="1"/>
    <col min="5" max="5" width="12.42578125" style="22" bestFit="1" customWidth="1"/>
    <col min="6" max="7" width="12.5703125" style="22" bestFit="1" customWidth="1"/>
    <col min="8" max="8" width="12.7109375" style="22" customWidth="1"/>
    <col min="9" max="10" width="12.28515625" style="22" customWidth="1"/>
    <col min="11" max="11" width="16.5703125" style="21" customWidth="1"/>
    <col min="12" max="12" width="16.5703125" style="40" customWidth="1"/>
    <col min="13" max="13" width="15.42578125" style="60" customWidth="1"/>
    <col min="14" max="14" width="12.28515625" style="21" customWidth="1"/>
    <col min="15" max="16384" width="9.140625" style="21"/>
  </cols>
  <sheetData>
    <row r="1" spans="1:13" ht="18.75" x14ac:dyDescent="0.25">
      <c r="A1" s="39" t="s">
        <v>519</v>
      </c>
      <c r="B1" s="40"/>
      <c r="C1" s="40"/>
      <c r="D1" s="40"/>
      <c r="E1" s="21"/>
      <c r="F1" s="41"/>
      <c r="G1" s="41"/>
      <c r="H1" s="41"/>
      <c r="I1" s="41"/>
      <c r="J1" s="41"/>
      <c r="K1" s="40"/>
    </row>
    <row r="2" spans="1:13" x14ac:dyDescent="0.25">
      <c r="A2" s="40"/>
      <c r="B2" s="40"/>
      <c r="C2" s="40"/>
      <c r="D2" s="40"/>
      <c r="E2" s="21"/>
      <c r="F2" s="41"/>
      <c r="G2" s="41"/>
      <c r="H2" s="41"/>
      <c r="I2" s="41"/>
      <c r="J2" s="41"/>
      <c r="K2" s="40"/>
    </row>
    <row r="3" spans="1:13" s="38" customFormat="1" ht="16.5" customHeight="1" x14ac:dyDescent="0.25">
      <c r="A3" s="97" t="s">
        <v>476</v>
      </c>
      <c r="B3" s="97"/>
      <c r="C3" s="97"/>
      <c r="D3" s="98" t="s">
        <v>462</v>
      </c>
      <c r="E3" s="99" t="s">
        <v>518</v>
      </c>
      <c r="F3" s="99"/>
      <c r="G3" s="99"/>
      <c r="H3" s="99"/>
      <c r="I3" s="99"/>
      <c r="J3" s="99"/>
      <c r="K3" s="98" t="s">
        <v>459</v>
      </c>
      <c r="L3" s="98"/>
      <c r="M3" s="98" t="s">
        <v>475</v>
      </c>
    </row>
    <row r="4" spans="1:13" s="38" customFormat="1" ht="22.5" customHeight="1" x14ac:dyDescent="0.25">
      <c r="A4" s="97"/>
      <c r="B4" s="97"/>
      <c r="C4" s="97"/>
      <c r="D4" s="98"/>
      <c r="E4" s="45" t="s">
        <v>458</v>
      </c>
      <c r="F4" s="94">
        <v>2026</v>
      </c>
      <c r="G4" s="94">
        <v>2027</v>
      </c>
      <c r="H4" s="94">
        <v>2028</v>
      </c>
      <c r="I4" s="94">
        <v>2029</v>
      </c>
      <c r="J4" s="46">
        <v>2030</v>
      </c>
      <c r="K4" s="47" t="s">
        <v>461</v>
      </c>
      <c r="L4" s="47" t="s">
        <v>460</v>
      </c>
      <c r="M4" s="98"/>
    </row>
    <row r="5" spans="1:13" s="24" customFormat="1" ht="29.25" customHeight="1" x14ac:dyDescent="0.25">
      <c r="A5" s="57"/>
      <c r="B5" s="58" t="s">
        <v>16</v>
      </c>
      <c r="C5" s="57"/>
      <c r="D5" s="57"/>
      <c r="E5" s="59">
        <f>SUM(F5:J5)</f>
        <v>41052260</v>
      </c>
      <c r="F5" s="59">
        <f>F6+F110+F153+F159+F186</f>
        <v>4623130</v>
      </c>
      <c r="G5" s="59">
        <f>G6+G110+G153+G159+G186</f>
        <v>6060960</v>
      </c>
      <c r="H5" s="59">
        <f>H6+H110+H153+H159+H186</f>
        <v>8242910</v>
      </c>
      <c r="I5" s="59">
        <f>I6+I110+I153+I159+I186</f>
        <v>10009840</v>
      </c>
      <c r="J5" s="59">
        <f>J6+J110+J153+J159+J186</f>
        <v>12115420</v>
      </c>
      <c r="K5" s="57"/>
      <c r="L5" s="57"/>
      <c r="M5" s="61"/>
    </row>
    <row r="6" spans="1:13" ht="31.5" x14ac:dyDescent="0.25">
      <c r="A6" s="48" t="s">
        <v>1</v>
      </c>
      <c r="B6" s="48" t="s">
        <v>504</v>
      </c>
      <c r="C6" s="49"/>
      <c r="D6" s="49"/>
      <c r="E6" s="50">
        <f t="shared" ref="E6:E69" si="0">SUM(F6:J6)</f>
        <v>39050770</v>
      </c>
      <c r="F6" s="50">
        <f>+F7+F16+F29+F36+F40+F43+F48+F53+F62+F71+F86+F92+F95+F104</f>
        <v>4263930</v>
      </c>
      <c r="G6" s="50">
        <f>+G7+G16+G29+G36+G40+G43+G48+G53+G62+G71+G86+G92+G95+G104</f>
        <v>5667270</v>
      </c>
      <c r="H6" s="50">
        <f>+H7+H16+H29+H36+H40+H43+H48+H53+H62+H71+H86+H92+H95+H104</f>
        <v>7838990</v>
      </c>
      <c r="I6" s="50">
        <f>+I7+I16+I29+I36+I40+I43+I48+I53+I62+I71+I86+I92+I95+I104</f>
        <v>9594140</v>
      </c>
      <c r="J6" s="50">
        <f>+J7+J16+J29+J36+J40+J43+J48+J53+J62+J71+J86+J92+J95+J104</f>
        <v>11686440</v>
      </c>
      <c r="K6" s="49"/>
      <c r="L6" s="49"/>
      <c r="M6" s="62"/>
    </row>
    <row r="7" spans="1:13" ht="63" x14ac:dyDescent="0.25">
      <c r="A7" s="9" t="s">
        <v>33</v>
      </c>
      <c r="B7" s="9" t="s">
        <v>321</v>
      </c>
      <c r="C7" s="11"/>
      <c r="D7" s="11"/>
      <c r="E7" s="17">
        <f>SUM(F7:J7)</f>
        <v>664700</v>
      </c>
      <c r="F7" s="17">
        <f>SUM(F8:F15)</f>
        <v>116580</v>
      </c>
      <c r="G7" s="17">
        <f>SUM(G8:G15)</f>
        <v>121680</v>
      </c>
      <c r="H7" s="17">
        <f>SUM(H8:H15)</f>
        <v>126800</v>
      </c>
      <c r="I7" s="17">
        <f>SUM(I8:I15)</f>
        <v>142140</v>
      </c>
      <c r="J7" s="17">
        <f>SUM(J8:J15)</f>
        <v>157500</v>
      </c>
      <c r="K7" s="11"/>
      <c r="L7" s="11"/>
      <c r="M7" s="63"/>
    </row>
    <row r="8" spans="1:13" ht="110.25" x14ac:dyDescent="0.25">
      <c r="A8" s="6" t="s">
        <v>14</v>
      </c>
      <c r="B8" s="6" t="s">
        <v>20</v>
      </c>
      <c r="C8" s="6" t="s">
        <v>467</v>
      </c>
      <c r="D8" s="6" t="s">
        <v>322</v>
      </c>
      <c r="E8" s="4">
        <f>SUM(F8:J8)</f>
        <v>87430</v>
      </c>
      <c r="F8" s="4">
        <v>12270</v>
      </c>
      <c r="G8" s="4">
        <v>13800</v>
      </c>
      <c r="H8" s="4">
        <v>15340</v>
      </c>
      <c r="I8" s="4">
        <v>20450</v>
      </c>
      <c r="J8" s="4">
        <v>25570</v>
      </c>
      <c r="K8" s="6" t="s">
        <v>85</v>
      </c>
      <c r="L8" s="6" t="s">
        <v>15</v>
      </c>
      <c r="M8" s="64" t="s">
        <v>464</v>
      </c>
    </row>
    <row r="9" spans="1:13" x14ac:dyDescent="0.25">
      <c r="A9" s="6"/>
      <c r="B9" s="6"/>
      <c r="C9" s="6" t="s">
        <v>323</v>
      </c>
      <c r="D9" s="6" t="s">
        <v>330</v>
      </c>
      <c r="E9" s="75">
        <f t="shared" si="0"/>
        <v>138050</v>
      </c>
      <c r="F9" s="4">
        <v>27610</v>
      </c>
      <c r="G9" s="4">
        <v>27610</v>
      </c>
      <c r="H9" s="4">
        <v>27610</v>
      </c>
      <c r="I9" s="4">
        <v>27610</v>
      </c>
      <c r="J9" s="4">
        <v>27610</v>
      </c>
      <c r="K9" s="6" t="s">
        <v>88</v>
      </c>
      <c r="L9" s="6" t="s">
        <v>91</v>
      </c>
      <c r="M9" s="65" t="s">
        <v>465</v>
      </c>
    </row>
    <row r="10" spans="1:13" ht="31.5" x14ac:dyDescent="0.25">
      <c r="A10" s="76"/>
      <c r="B10" s="6"/>
      <c r="C10" s="6" t="s">
        <v>468</v>
      </c>
      <c r="D10" s="6" t="s">
        <v>67</v>
      </c>
      <c r="E10" s="4">
        <f t="shared" si="0"/>
        <v>106870</v>
      </c>
      <c r="F10" s="4">
        <v>18410</v>
      </c>
      <c r="G10" s="4">
        <v>19430</v>
      </c>
      <c r="H10" s="75">
        <v>20450</v>
      </c>
      <c r="I10" s="4">
        <v>23010</v>
      </c>
      <c r="J10" s="4">
        <v>25570</v>
      </c>
      <c r="K10" s="6" t="s">
        <v>85</v>
      </c>
      <c r="L10" s="6" t="s">
        <v>86</v>
      </c>
      <c r="M10" s="65" t="s">
        <v>465</v>
      </c>
    </row>
    <row r="11" spans="1:13" ht="224.25" customHeight="1" x14ac:dyDescent="0.25">
      <c r="A11" s="6" t="s">
        <v>14</v>
      </c>
      <c r="B11" s="6" t="s">
        <v>110</v>
      </c>
      <c r="C11" s="6" t="s">
        <v>456</v>
      </c>
      <c r="D11" s="6" t="s">
        <v>68</v>
      </c>
      <c r="E11" s="4">
        <f>SUM(F11:J11)</f>
        <v>87430</v>
      </c>
      <c r="F11" s="7">
        <v>12270</v>
      </c>
      <c r="G11" s="4">
        <v>13800</v>
      </c>
      <c r="H11" s="4">
        <v>15340</v>
      </c>
      <c r="I11" s="7">
        <v>20450</v>
      </c>
      <c r="J11" s="7">
        <v>25570</v>
      </c>
      <c r="K11" s="6" t="s">
        <v>85</v>
      </c>
      <c r="L11" s="6" t="s">
        <v>86</v>
      </c>
      <c r="M11" s="65" t="s">
        <v>465</v>
      </c>
    </row>
    <row r="12" spans="1:13" x14ac:dyDescent="0.25">
      <c r="A12" s="6"/>
      <c r="B12" s="6"/>
      <c r="C12" s="6" t="s">
        <v>323</v>
      </c>
      <c r="D12" s="6" t="s">
        <v>330</v>
      </c>
      <c r="E12" s="4">
        <f t="shared" si="0"/>
        <v>138050</v>
      </c>
      <c r="F12" s="7">
        <v>27610</v>
      </c>
      <c r="G12" s="4">
        <v>27610</v>
      </c>
      <c r="H12" s="4">
        <v>27610</v>
      </c>
      <c r="I12" s="7">
        <v>27610</v>
      </c>
      <c r="J12" s="7">
        <v>27610</v>
      </c>
      <c r="K12" s="6" t="s">
        <v>85</v>
      </c>
      <c r="L12" s="6" t="s">
        <v>119</v>
      </c>
      <c r="M12" s="65" t="s">
        <v>465</v>
      </c>
    </row>
    <row r="13" spans="1:13" ht="47.25" x14ac:dyDescent="0.25">
      <c r="A13" s="6"/>
      <c r="B13" s="6"/>
      <c r="C13" s="6" t="s">
        <v>324</v>
      </c>
      <c r="D13" s="6" t="s">
        <v>69</v>
      </c>
      <c r="E13" s="4">
        <f t="shared" si="0"/>
        <v>106870</v>
      </c>
      <c r="F13" s="7">
        <v>18410</v>
      </c>
      <c r="G13" s="4">
        <v>19430</v>
      </c>
      <c r="H13" s="4">
        <v>20450</v>
      </c>
      <c r="I13" s="4">
        <v>23010</v>
      </c>
      <c r="J13" s="4">
        <v>25570</v>
      </c>
      <c r="K13" s="6" t="s">
        <v>85</v>
      </c>
      <c r="L13" s="6" t="s">
        <v>86</v>
      </c>
      <c r="M13" s="65" t="s">
        <v>465</v>
      </c>
    </row>
    <row r="14" spans="1:13" ht="69" customHeight="1" x14ac:dyDescent="0.25">
      <c r="A14" s="1"/>
      <c r="B14" s="1" t="s">
        <v>325</v>
      </c>
      <c r="C14" s="6" t="s">
        <v>111</v>
      </c>
      <c r="D14" s="6" t="s">
        <v>112</v>
      </c>
      <c r="E14" s="4">
        <f t="shared" si="0"/>
        <v>0</v>
      </c>
      <c r="F14" s="7">
        <v>0</v>
      </c>
      <c r="G14" s="4">
        <v>0</v>
      </c>
      <c r="H14" s="4">
        <v>0</v>
      </c>
      <c r="I14" s="4">
        <v>0</v>
      </c>
      <c r="J14" s="4">
        <v>0</v>
      </c>
      <c r="K14" s="6" t="s">
        <v>327</v>
      </c>
      <c r="L14" s="6" t="s">
        <v>113</v>
      </c>
      <c r="M14" s="65" t="s">
        <v>465</v>
      </c>
    </row>
    <row r="15" spans="1:13" ht="34.5" customHeight="1" x14ac:dyDescent="0.25">
      <c r="A15" s="1"/>
      <c r="B15" s="1" t="s">
        <v>114</v>
      </c>
      <c r="C15" s="6" t="s">
        <v>115</v>
      </c>
      <c r="D15" s="6" t="s">
        <v>116</v>
      </c>
      <c r="E15" s="4">
        <f t="shared" si="0"/>
        <v>0</v>
      </c>
      <c r="F15" s="7">
        <v>0</v>
      </c>
      <c r="G15" s="4">
        <v>0</v>
      </c>
      <c r="H15" s="4">
        <v>0</v>
      </c>
      <c r="I15" s="4">
        <v>0</v>
      </c>
      <c r="J15" s="4">
        <v>0</v>
      </c>
      <c r="K15" s="6" t="s">
        <v>326</v>
      </c>
      <c r="L15" s="6" t="s">
        <v>117</v>
      </c>
      <c r="M15" s="65" t="s">
        <v>465</v>
      </c>
    </row>
    <row r="16" spans="1:13" ht="66" customHeight="1" x14ac:dyDescent="0.25">
      <c r="A16" s="9" t="s">
        <v>33</v>
      </c>
      <c r="B16" s="9" t="s">
        <v>328</v>
      </c>
      <c r="C16" s="14"/>
      <c r="D16" s="29"/>
      <c r="E16" s="30">
        <f t="shared" si="0"/>
        <v>266940</v>
      </c>
      <c r="F16" s="30">
        <f>SUM(F17:F28)</f>
        <v>25060</v>
      </c>
      <c r="G16" s="30">
        <f>SUM(G17:G28)</f>
        <v>47050</v>
      </c>
      <c r="H16" s="30">
        <f>SUM(H17:H28)</f>
        <v>61370</v>
      </c>
      <c r="I16" s="30">
        <f>SUM(I17:I28)</f>
        <v>60850</v>
      </c>
      <c r="J16" s="30">
        <f>SUM(J17:J28)</f>
        <v>72610</v>
      </c>
      <c r="K16" s="14"/>
      <c r="L16" s="9"/>
      <c r="M16" s="63"/>
    </row>
    <row r="17" spans="1:13" ht="31.5" x14ac:dyDescent="0.25">
      <c r="A17" s="66" t="s">
        <v>14</v>
      </c>
      <c r="B17" s="6" t="s">
        <v>21</v>
      </c>
      <c r="C17" s="6" t="s">
        <v>22</v>
      </c>
      <c r="D17" s="6" t="s">
        <v>329</v>
      </c>
      <c r="E17" s="4">
        <f t="shared" si="0"/>
        <v>2050</v>
      </c>
      <c r="F17" s="4">
        <v>2050</v>
      </c>
      <c r="G17" s="4">
        <v>0</v>
      </c>
      <c r="H17" s="4">
        <v>0</v>
      </c>
      <c r="I17" s="4">
        <v>0</v>
      </c>
      <c r="J17" s="4">
        <v>0</v>
      </c>
      <c r="K17" s="6" t="s">
        <v>85</v>
      </c>
      <c r="L17" s="6" t="s">
        <v>87</v>
      </c>
      <c r="M17" s="65" t="s">
        <v>465</v>
      </c>
    </row>
    <row r="18" spans="1:13" ht="47.25" x14ac:dyDescent="0.25">
      <c r="A18" s="66" t="s">
        <v>14</v>
      </c>
      <c r="B18" s="6" t="s">
        <v>23</v>
      </c>
      <c r="C18" s="6" t="s">
        <v>331</v>
      </c>
      <c r="D18" s="6" t="s">
        <v>335</v>
      </c>
      <c r="E18" s="4">
        <f t="shared" si="0"/>
        <v>16360</v>
      </c>
      <c r="F18" s="4">
        <v>0</v>
      </c>
      <c r="G18" s="4">
        <v>2560</v>
      </c>
      <c r="H18" s="4">
        <v>3580</v>
      </c>
      <c r="I18" s="4">
        <v>4600</v>
      </c>
      <c r="J18" s="4">
        <v>5620</v>
      </c>
      <c r="K18" s="66" t="s">
        <v>85</v>
      </c>
      <c r="L18" s="6" t="s">
        <v>87</v>
      </c>
      <c r="M18" s="65" t="s">
        <v>465</v>
      </c>
    </row>
    <row r="19" spans="1:13" ht="47.25" x14ac:dyDescent="0.25">
      <c r="A19" s="66"/>
      <c r="B19" s="6"/>
      <c r="C19" s="6" t="s">
        <v>332</v>
      </c>
      <c r="D19" s="6" t="s">
        <v>336</v>
      </c>
      <c r="E19" s="4">
        <f t="shared" si="0"/>
        <v>25050</v>
      </c>
      <c r="F19" s="4">
        <v>0</v>
      </c>
      <c r="G19" s="4">
        <v>4090</v>
      </c>
      <c r="H19" s="4">
        <v>5620</v>
      </c>
      <c r="I19" s="4">
        <v>7160</v>
      </c>
      <c r="J19" s="4">
        <v>8180</v>
      </c>
      <c r="K19" s="66" t="s">
        <v>85</v>
      </c>
      <c r="L19" s="6" t="s">
        <v>337</v>
      </c>
      <c r="M19" s="65" t="s">
        <v>465</v>
      </c>
    </row>
    <row r="20" spans="1:13" ht="31.5" x14ac:dyDescent="0.25">
      <c r="A20" s="66"/>
      <c r="B20" s="6"/>
      <c r="C20" s="6" t="s">
        <v>338</v>
      </c>
      <c r="D20" s="6" t="s">
        <v>347</v>
      </c>
      <c r="E20" s="4">
        <f t="shared" si="0"/>
        <v>25050</v>
      </c>
      <c r="F20" s="4">
        <v>0</v>
      </c>
      <c r="G20" s="4">
        <v>4090</v>
      </c>
      <c r="H20" s="4">
        <v>5620</v>
      </c>
      <c r="I20" s="4">
        <v>7160</v>
      </c>
      <c r="J20" s="4">
        <v>8180</v>
      </c>
      <c r="K20" s="66" t="s">
        <v>85</v>
      </c>
      <c r="L20" s="6" t="s">
        <v>88</v>
      </c>
      <c r="M20" s="65" t="s">
        <v>465</v>
      </c>
    </row>
    <row r="21" spans="1:13" ht="31.5" x14ac:dyDescent="0.25">
      <c r="A21" s="66"/>
      <c r="B21" s="6"/>
      <c r="C21" s="6" t="s">
        <v>333</v>
      </c>
      <c r="D21" s="6" t="s">
        <v>334</v>
      </c>
      <c r="E21" s="4">
        <f t="shared" si="0"/>
        <v>1540</v>
      </c>
      <c r="F21" s="4">
        <v>0</v>
      </c>
      <c r="G21" s="4">
        <v>0</v>
      </c>
      <c r="H21" s="4">
        <v>0</v>
      </c>
      <c r="I21" s="4">
        <v>0</v>
      </c>
      <c r="J21" s="4">
        <v>1540</v>
      </c>
      <c r="K21" s="66" t="s">
        <v>85</v>
      </c>
      <c r="L21" s="6" t="s">
        <v>88</v>
      </c>
      <c r="M21" s="65" t="s">
        <v>465</v>
      </c>
    </row>
    <row r="22" spans="1:13" ht="31.5" x14ac:dyDescent="0.25">
      <c r="A22" s="66" t="s">
        <v>14</v>
      </c>
      <c r="B22" s="6" t="s">
        <v>24</v>
      </c>
      <c r="C22" s="6" t="s">
        <v>339</v>
      </c>
      <c r="D22" s="6" t="s">
        <v>343</v>
      </c>
      <c r="E22" s="4">
        <f t="shared" si="0"/>
        <v>3080</v>
      </c>
      <c r="F22" s="4">
        <v>0</v>
      </c>
      <c r="G22" s="4">
        <v>1540</v>
      </c>
      <c r="H22" s="4">
        <v>1540</v>
      </c>
      <c r="I22" s="4">
        <v>0</v>
      </c>
      <c r="J22" s="4">
        <v>0</v>
      </c>
      <c r="K22" s="66" t="s">
        <v>85</v>
      </c>
      <c r="L22" s="6" t="s">
        <v>87</v>
      </c>
      <c r="M22" s="65" t="s">
        <v>465</v>
      </c>
    </row>
    <row r="23" spans="1:13" ht="47.25" x14ac:dyDescent="0.25">
      <c r="A23" s="66"/>
      <c r="B23" s="6"/>
      <c r="C23" s="6" t="s">
        <v>340</v>
      </c>
      <c r="D23" s="6" t="s">
        <v>344</v>
      </c>
      <c r="E23" s="77">
        <f t="shared" si="0"/>
        <v>18920</v>
      </c>
      <c r="F23" s="4">
        <v>0</v>
      </c>
      <c r="G23" s="77">
        <v>2560</v>
      </c>
      <c r="H23" s="4">
        <v>3580</v>
      </c>
      <c r="I23" s="4">
        <v>4600</v>
      </c>
      <c r="J23" s="4">
        <v>8180</v>
      </c>
      <c r="K23" s="66" t="s">
        <v>85</v>
      </c>
      <c r="L23" s="6" t="s">
        <v>87</v>
      </c>
      <c r="M23" s="65" t="s">
        <v>465</v>
      </c>
    </row>
    <row r="24" spans="1:13" ht="63" x14ac:dyDescent="0.25">
      <c r="A24" s="66"/>
      <c r="B24" s="6"/>
      <c r="C24" s="6" t="s">
        <v>341</v>
      </c>
      <c r="D24" s="6" t="s">
        <v>345</v>
      </c>
      <c r="E24" s="77">
        <f t="shared" si="0"/>
        <v>26080</v>
      </c>
      <c r="F24" s="4">
        <v>0</v>
      </c>
      <c r="G24" s="77">
        <v>5110</v>
      </c>
      <c r="H24" s="4">
        <v>5630</v>
      </c>
      <c r="I24" s="4">
        <v>7160</v>
      </c>
      <c r="J24" s="4">
        <v>8180</v>
      </c>
      <c r="K24" s="66" t="s">
        <v>85</v>
      </c>
      <c r="L24" s="6" t="s">
        <v>90</v>
      </c>
      <c r="M24" s="65" t="s">
        <v>465</v>
      </c>
    </row>
    <row r="25" spans="1:13" ht="36.75" customHeight="1" x14ac:dyDescent="0.25">
      <c r="A25" s="66"/>
      <c r="B25" s="6"/>
      <c r="C25" s="6" t="s">
        <v>346</v>
      </c>
      <c r="D25" s="6" t="s">
        <v>348</v>
      </c>
      <c r="E25" s="77">
        <f t="shared" si="0"/>
        <v>25060</v>
      </c>
      <c r="F25" s="4">
        <v>0</v>
      </c>
      <c r="G25" s="77">
        <v>4090</v>
      </c>
      <c r="H25" s="4">
        <v>5630</v>
      </c>
      <c r="I25" s="4">
        <v>7160</v>
      </c>
      <c r="J25" s="4">
        <v>8180</v>
      </c>
      <c r="K25" s="66" t="s">
        <v>85</v>
      </c>
      <c r="L25" s="6" t="s">
        <v>91</v>
      </c>
      <c r="M25" s="65" t="s">
        <v>465</v>
      </c>
    </row>
    <row r="26" spans="1:13" ht="31.5" x14ac:dyDescent="0.25">
      <c r="A26" s="66"/>
      <c r="B26" s="6"/>
      <c r="C26" s="6" t="s">
        <v>342</v>
      </c>
      <c r="D26" s="6" t="s">
        <v>70</v>
      </c>
      <c r="E26" s="77">
        <f t="shared" si="0"/>
        <v>1540</v>
      </c>
      <c r="F26" s="4">
        <v>0</v>
      </c>
      <c r="G26" s="4">
        <v>0</v>
      </c>
      <c r="H26" s="4">
        <v>0</v>
      </c>
      <c r="I26" s="4">
        <v>0</v>
      </c>
      <c r="J26" s="77">
        <v>1540</v>
      </c>
      <c r="K26" s="66" t="s">
        <v>85</v>
      </c>
      <c r="L26" s="6" t="s">
        <v>88</v>
      </c>
      <c r="M26" s="65" t="s">
        <v>465</v>
      </c>
    </row>
    <row r="27" spans="1:13" ht="63" x14ac:dyDescent="0.25">
      <c r="A27" s="66" t="s">
        <v>14</v>
      </c>
      <c r="B27" s="6" t="s">
        <v>92</v>
      </c>
      <c r="C27" s="6" t="s">
        <v>469</v>
      </c>
      <c r="D27" s="6" t="s">
        <v>109</v>
      </c>
      <c r="E27" s="4">
        <f t="shared" si="0"/>
        <v>7160</v>
      </c>
      <c r="F27" s="4">
        <v>0</v>
      </c>
      <c r="G27" s="4">
        <v>0</v>
      </c>
      <c r="H27" s="4">
        <v>7160</v>
      </c>
      <c r="I27" s="4">
        <v>0</v>
      </c>
      <c r="J27" s="4">
        <v>0</v>
      </c>
      <c r="K27" s="66" t="s">
        <v>88</v>
      </c>
      <c r="L27" s="6" t="s">
        <v>93</v>
      </c>
      <c r="M27" s="65" t="s">
        <v>472</v>
      </c>
    </row>
    <row r="28" spans="1:13" ht="129.75" customHeight="1" x14ac:dyDescent="0.25">
      <c r="A28" s="66" t="s">
        <v>14</v>
      </c>
      <c r="B28" s="6" t="s">
        <v>349</v>
      </c>
      <c r="C28" s="6" t="s">
        <v>94</v>
      </c>
      <c r="D28" s="6" t="s">
        <v>95</v>
      </c>
      <c r="E28" s="4">
        <f t="shared" si="0"/>
        <v>115050</v>
      </c>
      <c r="F28" s="4">
        <v>23010</v>
      </c>
      <c r="G28" s="4">
        <v>23010</v>
      </c>
      <c r="H28" s="4">
        <v>23010</v>
      </c>
      <c r="I28" s="4">
        <v>23010</v>
      </c>
      <c r="J28" s="4">
        <v>23010</v>
      </c>
      <c r="K28" s="66" t="s">
        <v>88</v>
      </c>
      <c r="L28" s="6" t="s">
        <v>96</v>
      </c>
      <c r="M28" s="65" t="s">
        <v>472</v>
      </c>
    </row>
    <row r="29" spans="1:13" ht="63" x14ac:dyDescent="0.25">
      <c r="A29" s="9" t="s">
        <v>33</v>
      </c>
      <c r="B29" s="9" t="s">
        <v>25</v>
      </c>
      <c r="C29" s="31"/>
      <c r="D29" s="9"/>
      <c r="E29" s="35">
        <f t="shared" si="0"/>
        <v>117100</v>
      </c>
      <c r="F29" s="35">
        <f>SUM(F30:F35)</f>
        <v>2050</v>
      </c>
      <c r="G29" s="35">
        <f>SUM(G30:G35)</f>
        <v>11770</v>
      </c>
      <c r="H29" s="35">
        <f>SUM(H30:H35)</f>
        <v>29660</v>
      </c>
      <c r="I29" s="35">
        <f>SUM(I30:I35)</f>
        <v>35800</v>
      </c>
      <c r="J29" s="35">
        <f>SUM(J30:J35)</f>
        <v>37820</v>
      </c>
      <c r="K29" s="32"/>
      <c r="L29" s="9"/>
      <c r="M29" s="63"/>
    </row>
    <row r="30" spans="1:13" ht="63" x14ac:dyDescent="0.25">
      <c r="A30" s="66" t="s">
        <v>14</v>
      </c>
      <c r="B30" s="6" t="s">
        <v>350</v>
      </c>
      <c r="C30" s="6" t="s">
        <v>352</v>
      </c>
      <c r="D30" s="78" t="s">
        <v>351</v>
      </c>
      <c r="E30" s="4">
        <f t="shared" si="0"/>
        <v>2050</v>
      </c>
      <c r="F30" s="20">
        <v>2050</v>
      </c>
      <c r="G30" s="7">
        <v>0</v>
      </c>
      <c r="H30" s="7">
        <v>0</v>
      </c>
      <c r="I30" s="7">
        <v>0</v>
      </c>
      <c r="J30" s="7">
        <v>0</v>
      </c>
      <c r="K30" s="79" t="s">
        <v>85</v>
      </c>
      <c r="L30" s="79" t="s">
        <v>87</v>
      </c>
      <c r="M30" s="65" t="s">
        <v>465</v>
      </c>
    </row>
    <row r="31" spans="1:13" ht="47.25" x14ac:dyDescent="0.25">
      <c r="A31" s="66"/>
      <c r="B31" s="6"/>
      <c r="C31" s="6" t="s">
        <v>354</v>
      </c>
      <c r="D31" s="78" t="s">
        <v>89</v>
      </c>
      <c r="E31" s="4">
        <f t="shared" si="0"/>
        <v>14330</v>
      </c>
      <c r="F31" s="20">
        <v>0</v>
      </c>
      <c r="G31" s="7">
        <v>2050</v>
      </c>
      <c r="H31" s="7">
        <v>3070</v>
      </c>
      <c r="I31" s="7">
        <v>4100</v>
      </c>
      <c r="J31" s="7">
        <v>5110</v>
      </c>
      <c r="K31" s="79" t="s">
        <v>85</v>
      </c>
      <c r="L31" s="79" t="s">
        <v>91</v>
      </c>
      <c r="M31" s="65" t="s">
        <v>465</v>
      </c>
    </row>
    <row r="32" spans="1:13" ht="63" x14ac:dyDescent="0.25">
      <c r="A32" s="66"/>
      <c r="B32" s="6" t="s">
        <v>118</v>
      </c>
      <c r="C32" s="6" t="s">
        <v>353</v>
      </c>
      <c r="D32" s="78" t="s">
        <v>71</v>
      </c>
      <c r="E32" s="4">
        <f t="shared" si="0"/>
        <v>49070</v>
      </c>
      <c r="F32" s="20">
        <v>0</v>
      </c>
      <c r="G32" s="7">
        <v>7670</v>
      </c>
      <c r="H32" s="7">
        <v>13800</v>
      </c>
      <c r="I32" s="7">
        <v>13800</v>
      </c>
      <c r="J32" s="7">
        <v>13800</v>
      </c>
      <c r="K32" s="79" t="s">
        <v>85</v>
      </c>
      <c r="L32" s="79" t="s">
        <v>91</v>
      </c>
      <c r="M32" s="65" t="s">
        <v>465</v>
      </c>
    </row>
    <row r="33" spans="1:13" ht="35.25" customHeight="1" x14ac:dyDescent="0.25">
      <c r="A33" s="66"/>
      <c r="B33" s="6" t="s">
        <v>26</v>
      </c>
      <c r="C33" s="6" t="s">
        <v>355</v>
      </c>
      <c r="D33" s="78" t="s">
        <v>351</v>
      </c>
      <c r="E33" s="4">
        <f t="shared" si="0"/>
        <v>2050</v>
      </c>
      <c r="F33" s="20">
        <v>0</v>
      </c>
      <c r="G33" s="7">
        <v>2050</v>
      </c>
      <c r="H33" s="7">
        <v>0</v>
      </c>
      <c r="I33" s="7">
        <v>0</v>
      </c>
      <c r="J33" s="7">
        <v>0</v>
      </c>
      <c r="K33" s="79" t="s">
        <v>85</v>
      </c>
      <c r="L33" s="79" t="s">
        <v>91</v>
      </c>
      <c r="M33" s="65" t="s">
        <v>465</v>
      </c>
    </row>
    <row r="34" spans="1:13" ht="47.25" x14ac:dyDescent="0.25">
      <c r="A34" s="66"/>
      <c r="B34" s="6"/>
      <c r="C34" s="6" t="s">
        <v>354</v>
      </c>
      <c r="D34" s="78" t="s">
        <v>344</v>
      </c>
      <c r="E34" s="80">
        <f t="shared" si="0"/>
        <v>11260</v>
      </c>
      <c r="F34" s="81">
        <v>0</v>
      </c>
      <c r="G34" s="80">
        <v>0</v>
      </c>
      <c r="H34" s="80">
        <v>2050</v>
      </c>
      <c r="I34" s="80">
        <v>4100</v>
      </c>
      <c r="J34" s="80">
        <v>5110</v>
      </c>
      <c r="K34" s="79" t="s">
        <v>85</v>
      </c>
      <c r="L34" s="79" t="s">
        <v>91</v>
      </c>
      <c r="M34" s="65" t="s">
        <v>465</v>
      </c>
    </row>
    <row r="35" spans="1:13" ht="118.5" customHeight="1" x14ac:dyDescent="0.25">
      <c r="A35" s="66"/>
      <c r="B35" s="6" t="s">
        <v>27</v>
      </c>
      <c r="C35" s="6" t="s">
        <v>457</v>
      </c>
      <c r="D35" s="78" t="s">
        <v>72</v>
      </c>
      <c r="E35" s="4">
        <f t="shared" si="0"/>
        <v>38340</v>
      </c>
      <c r="F35" s="20">
        <v>0</v>
      </c>
      <c r="G35" s="7">
        <v>0</v>
      </c>
      <c r="H35" s="7">
        <v>10740</v>
      </c>
      <c r="I35" s="7">
        <v>13800</v>
      </c>
      <c r="J35" s="7">
        <v>13800</v>
      </c>
      <c r="K35" s="79" t="s">
        <v>85</v>
      </c>
      <c r="L35" s="79" t="s">
        <v>91</v>
      </c>
      <c r="M35" s="65" t="s">
        <v>465</v>
      </c>
    </row>
    <row r="36" spans="1:13" ht="48.75" customHeight="1" x14ac:dyDescent="0.25">
      <c r="A36" s="9" t="s">
        <v>33</v>
      </c>
      <c r="B36" s="9" t="s">
        <v>28</v>
      </c>
      <c r="C36" s="9"/>
      <c r="D36" s="9"/>
      <c r="E36" s="30">
        <f t="shared" si="0"/>
        <v>14830</v>
      </c>
      <c r="F36" s="30">
        <f>SUM(F37:F39)</f>
        <v>3070</v>
      </c>
      <c r="G36" s="30">
        <f>SUM(G37:G39)</f>
        <v>1530</v>
      </c>
      <c r="H36" s="30">
        <f>SUM(H37:H39)</f>
        <v>10230</v>
      </c>
      <c r="I36" s="30">
        <f>SUM(I37:I39)</f>
        <v>0</v>
      </c>
      <c r="J36" s="30">
        <f>SUM(J37:J39)</f>
        <v>0</v>
      </c>
      <c r="K36" s="9"/>
      <c r="L36" s="9"/>
      <c r="M36" s="63"/>
    </row>
    <row r="37" spans="1:13" ht="97.5" customHeight="1" x14ac:dyDescent="0.25">
      <c r="A37" s="6" t="s">
        <v>14</v>
      </c>
      <c r="B37" s="6" t="s">
        <v>29</v>
      </c>
      <c r="C37" s="86" t="s">
        <v>31</v>
      </c>
      <c r="D37" s="78" t="s">
        <v>356</v>
      </c>
      <c r="E37" s="4">
        <f t="shared" si="0"/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79" t="s">
        <v>88</v>
      </c>
      <c r="L37" s="78" t="s">
        <v>91</v>
      </c>
      <c r="M37" s="65" t="s">
        <v>472</v>
      </c>
    </row>
    <row r="38" spans="1:13" s="26" customFormat="1" ht="47.25" x14ac:dyDescent="0.25">
      <c r="A38" s="6" t="s">
        <v>14</v>
      </c>
      <c r="B38" s="6" t="s">
        <v>30</v>
      </c>
      <c r="C38" s="6" t="s">
        <v>32</v>
      </c>
      <c r="D38" s="6" t="s">
        <v>97</v>
      </c>
      <c r="E38" s="4">
        <f t="shared" si="0"/>
        <v>14830</v>
      </c>
      <c r="F38" s="82">
        <v>3070</v>
      </c>
      <c r="G38" s="82">
        <v>1530</v>
      </c>
      <c r="H38" s="82">
        <v>10230</v>
      </c>
      <c r="I38" s="82">
        <v>0</v>
      </c>
      <c r="J38" s="82">
        <v>0</v>
      </c>
      <c r="K38" s="6" t="s">
        <v>98</v>
      </c>
      <c r="L38" s="6" t="s">
        <v>91</v>
      </c>
      <c r="M38" s="65" t="s">
        <v>472</v>
      </c>
    </row>
    <row r="39" spans="1:13" s="26" customFormat="1" ht="31.5" x14ac:dyDescent="0.25">
      <c r="A39" s="6"/>
      <c r="B39" s="6" t="s">
        <v>120</v>
      </c>
      <c r="C39" s="6" t="s">
        <v>121</v>
      </c>
      <c r="D39" s="6" t="s">
        <v>501</v>
      </c>
      <c r="E39" s="4">
        <f t="shared" si="0"/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6" t="s">
        <v>88</v>
      </c>
      <c r="L39" s="6" t="s">
        <v>91</v>
      </c>
      <c r="M39" s="64" t="s">
        <v>498</v>
      </c>
    </row>
    <row r="40" spans="1:13" s="25" customFormat="1" ht="52.5" customHeight="1" x14ac:dyDescent="0.25">
      <c r="A40" s="11" t="s">
        <v>33</v>
      </c>
      <c r="B40" s="9" t="s">
        <v>122</v>
      </c>
      <c r="C40" s="9" t="s">
        <v>0</v>
      </c>
      <c r="D40" s="9"/>
      <c r="E40" s="35">
        <f t="shared" si="0"/>
        <v>10740</v>
      </c>
      <c r="F40" s="30">
        <f>SUM(F41:F42)</f>
        <v>0</v>
      </c>
      <c r="G40" s="30">
        <f>SUM(G41:G42)</f>
        <v>1020</v>
      </c>
      <c r="H40" s="30">
        <f>SUM(H41:H42)</f>
        <v>2560</v>
      </c>
      <c r="I40" s="30">
        <f>SUM(I41:I42)</f>
        <v>3060</v>
      </c>
      <c r="J40" s="30">
        <f>SUM(J41:J42)</f>
        <v>4100</v>
      </c>
      <c r="K40" s="9"/>
      <c r="L40" s="9"/>
      <c r="M40" s="63"/>
    </row>
    <row r="41" spans="1:13" s="25" customFormat="1" ht="50.25" customHeight="1" x14ac:dyDescent="0.25">
      <c r="A41" s="6"/>
      <c r="B41" s="6" t="s">
        <v>123</v>
      </c>
      <c r="C41" s="6" t="s">
        <v>125</v>
      </c>
      <c r="D41" s="6" t="s">
        <v>357</v>
      </c>
      <c r="E41" s="4">
        <f t="shared" si="0"/>
        <v>5370</v>
      </c>
      <c r="F41" s="82">
        <v>0</v>
      </c>
      <c r="G41" s="82">
        <v>510</v>
      </c>
      <c r="H41" s="82">
        <v>1280</v>
      </c>
      <c r="I41" s="82">
        <v>1530</v>
      </c>
      <c r="J41" s="82">
        <v>2050</v>
      </c>
      <c r="K41" s="83" t="s">
        <v>124</v>
      </c>
      <c r="L41" s="6" t="s">
        <v>126</v>
      </c>
      <c r="M41" s="65" t="s">
        <v>465</v>
      </c>
    </row>
    <row r="42" spans="1:13" s="25" customFormat="1" ht="78.75" x14ac:dyDescent="0.25">
      <c r="A42" s="6"/>
      <c r="B42" s="6" t="s">
        <v>449</v>
      </c>
      <c r="C42" s="6" t="s">
        <v>428</v>
      </c>
      <c r="D42" s="6" t="s">
        <v>429</v>
      </c>
      <c r="E42" s="4">
        <f t="shared" si="0"/>
        <v>5370</v>
      </c>
      <c r="F42" s="82">
        <v>0</v>
      </c>
      <c r="G42" s="82">
        <v>510</v>
      </c>
      <c r="H42" s="82">
        <v>1280</v>
      </c>
      <c r="I42" s="82">
        <v>1530</v>
      </c>
      <c r="J42" s="82">
        <v>2050</v>
      </c>
      <c r="K42" s="83" t="s">
        <v>91</v>
      </c>
      <c r="L42" s="6" t="s">
        <v>387</v>
      </c>
      <c r="M42" s="65" t="s">
        <v>465</v>
      </c>
    </row>
    <row r="43" spans="1:13" ht="47.25" x14ac:dyDescent="0.25">
      <c r="A43" s="11" t="s">
        <v>33</v>
      </c>
      <c r="B43" s="9" t="s">
        <v>514</v>
      </c>
      <c r="C43" s="18"/>
      <c r="D43" s="13"/>
      <c r="E43" s="35">
        <f t="shared" si="0"/>
        <v>66510</v>
      </c>
      <c r="F43" s="17">
        <f>SUM(F44:F47)</f>
        <v>7160</v>
      </c>
      <c r="G43" s="17">
        <f>SUM(G44:G47)</f>
        <v>11260</v>
      </c>
      <c r="H43" s="17">
        <f>SUM(H44:H47)</f>
        <v>11260</v>
      </c>
      <c r="I43" s="17">
        <f>SUM(I44:I47)</f>
        <v>11260</v>
      </c>
      <c r="J43" s="17">
        <f>SUM(J44:J47)</f>
        <v>25570</v>
      </c>
      <c r="K43" s="13"/>
      <c r="L43" s="13"/>
      <c r="M43" s="63"/>
    </row>
    <row r="44" spans="1:13" ht="94.5" x14ac:dyDescent="0.25">
      <c r="A44" s="66" t="s">
        <v>14</v>
      </c>
      <c r="B44" s="6" t="s">
        <v>34</v>
      </c>
      <c r="C44" s="86" t="s">
        <v>491</v>
      </c>
      <c r="D44" s="78" t="s">
        <v>99</v>
      </c>
      <c r="E44" s="4">
        <f t="shared" si="0"/>
        <v>25550</v>
      </c>
      <c r="F44" s="20">
        <v>5110</v>
      </c>
      <c r="G44" s="4">
        <v>5110</v>
      </c>
      <c r="H44" s="4">
        <v>5110</v>
      </c>
      <c r="I44" s="4">
        <v>5110</v>
      </c>
      <c r="J44" s="4">
        <v>5110</v>
      </c>
      <c r="K44" s="78" t="s">
        <v>88</v>
      </c>
      <c r="L44" s="78" t="s">
        <v>91</v>
      </c>
      <c r="M44" s="65" t="s">
        <v>472</v>
      </c>
    </row>
    <row r="45" spans="1:13" ht="63" x14ac:dyDescent="0.25">
      <c r="A45" s="76"/>
      <c r="B45" s="6"/>
      <c r="C45" s="86" t="s">
        <v>100</v>
      </c>
      <c r="D45" s="78" t="s">
        <v>101</v>
      </c>
      <c r="E45" s="4">
        <f t="shared" si="0"/>
        <v>10250</v>
      </c>
      <c r="F45" s="20">
        <v>2050</v>
      </c>
      <c r="G45" s="4">
        <v>2050</v>
      </c>
      <c r="H45" s="4">
        <v>2050</v>
      </c>
      <c r="I45" s="4">
        <v>2050</v>
      </c>
      <c r="J45" s="4">
        <v>2050</v>
      </c>
      <c r="K45" s="78" t="s">
        <v>88</v>
      </c>
      <c r="L45" s="78" t="s">
        <v>91</v>
      </c>
      <c r="M45" s="64" t="s">
        <v>498</v>
      </c>
    </row>
    <row r="46" spans="1:13" ht="98.25" customHeight="1" x14ac:dyDescent="0.25">
      <c r="A46" s="76"/>
      <c r="B46" s="6"/>
      <c r="C46" s="86" t="s">
        <v>102</v>
      </c>
      <c r="D46" s="78" t="s">
        <v>358</v>
      </c>
      <c r="E46" s="4">
        <f t="shared" si="0"/>
        <v>10230</v>
      </c>
      <c r="F46" s="20">
        <v>0</v>
      </c>
      <c r="G46" s="4">
        <v>0</v>
      </c>
      <c r="H46" s="4">
        <v>0</v>
      </c>
      <c r="I46" s="4">
        <v>0</v>
      </c>
      <c r="J46" s="4">
        <v>10230</v>
      </c>
      <c r="K46" s="78" t="s">
        <v>88</v>
      </c>
      <c r="L46" s="78" t="s">
        <v>91</v>
      </c>
      <c r="M46" s="64" t="s">
        <v>498</v>
      </c>
    </row>
    <row r="47" spans="1:13" ht="110.25" x14ac:dyDescent="0.25">
      <c r="A47" s="66" t="s">
        <v>14</v>
      </c>
      <c r="B47" s="6" t="s">
        <v>201</v>
      </c>
      <c r="C47" s="86" t="s">
        <v>35</v>
      </c>
      <c r="D47" s="78" t="s">
        <v>103</v>
      </c>
      <c r="E47" s="4">
        <f t="shared" si="0"/>
        <v>20480</v>
      </c>
      <c r="F47" s="20">
        <v>0</v>
      </c>
      <c r="G47" s="4">
        <v>4100</v>
      </c>
      <c r="H47" s="4">
        <v>4100</v>
      </c>
      <c r="I47" s="4">
        <v>4100</v>
      </c>
      <c r="J47" s="4">
        <v>8180</v>
      </c>
      <c r="K47" s="78" t="s">
        <v>88</v>
      </c>
      <c r="L47" s="78"/>
      <c r="M47" s="65" t="s">
        <v>472</v>
      </c>
    </row>
    <row r="48" spans="1:13" ht="78.75" x14ac:dyDescent="0.25">
      <c r="A48" s="11" t="s">
        <v>33</v>
      </c>
      <c r="B48" s="9" t="s">
        <v>127</v>
      </c>
      <c r="C48" s="12"/>
      <c r="D48" s="13"/>
      <c r="E48" s="35">
        <f t="shared" si="0"/>
        <v>16735710</v>
      </c>
      <c r="F48" s="17">
        <f>SUM(F49:F52)</f>
        <v>2197270</v>
      </c>
      <c r="G48" s="17">
        <f>SUM(G49:G52)</f>
        <v>2726690</v>
      </c>
      <c r="H48" s="17">
        <f>SUM(H49:H52)</f>
        <v>3314920</v>
      </c>
      <c r="I48" s="17">
        <f>SUM(I49:I52)</f>
        <v>4005420</v>
      </c>
      <c r="J48" s="17">
        <f>SUM(J49:J52)</f>
        <v>4491410</v>
      </c>
      <c r="K48" s="13"/>
      <c r="L48" s="13"/>
      <c r="M48" s="63"/>
    </row>
    <row r="49" spans="1:13" ht="144.75" customHeight="1" x14ac:dyDescent="0.25">
      <c r="A49" s="66"/>
      <c r="B49" s="6" t="s">
        <v>128</v>
      </c>
      <c r="C49" s="86" t="s">
        <v>359</v>
      </c>
      <c r="D49" s="78" t="s">
        <v>130</v>
      </c>
      <c r="E49" s="4">
        <f t="shared" si="0"/>
        <v>0</v>
      </c>
      <c r="F49" s="20">
        <v>0</v>
      </c>
      <c r="G49" s="4">
        <v>0</v>
      </c>
      <c r="H49" s="4">
        <v>0</v>
      </c>
      <c r="I49" s="4">
        <v>0</v>
      </c>
      <c r="J49" s="4">
        <v>0</v>
      </c>
      <c r="K49" s="78" t="s">
        <v>2</v>
      </c>
      <c r="L49" s="78" t="s">
        <v>131</v>
      </c>
      <c r="M49" s="65" t="s">
        <v>484</v>
      </c>
    </row>
    <row r="50" spans="1:13" ht="31.5" x14ac:dyDescent="0.25">
      <c r="A50" s="66"/>
      <c r="B50" s="6"/>
      <c r="C50" s="86" t="s">
        <v>129</v>
      </c>
      <c r="D50" s="78" t="s">
        <v>132</v>
      </c>
      <c r="E50" s="4">
        <f t="shared" si="0"/>
        <v>7947100</v>
      </c>
      <c r="F50" s="20">
        <v>1589420</v>
      </c>
      <c r="G50" s="4">
        <v>1589420</v>
      </c>
      <c r="H50" s="4">
        <v>1589420</v>
      </c>
      <c r="I50" s="4">
        <v>1589420</v>
      </c>
      <c r="J50" s="4">
        <v>1589420</v>
      </c>
      <c r="K50" s="78" t="s">
        <v>2</v>
      </c>
      <c r="L50" s="78" t="s">
        <v>133</v>
      </c>
      <c r="M50" s="64" t="s">
        <v>493</v>
      </c>
    </row>
    <row r="51" spans="1:13" ht="31.5" x14ac:dyDescent="0.25">
      <c r="A51" s="66"/>
      <c r="B51" s="6"/>
      <c r="C51" s="86" t="s">
        <v>134</v>
      </c>
      <c r="D51" s="78" t="s">
        <v>135</v>
      </c>
      <c r="E51" s="4">
        <f t="shared" si="0"/>
        <v>8788610</v>
      </c>
      <c r="F51" s="20">
        <v>607850</v>
      </c>
      <c r="G51" s="4">
        <v>1137270</v>
      </c>
      <c r="H51" s="4">
        <v>1725500</v>
      </c>
      <c r="I51" s="4">
        <v>2416000</v>
      </c>
      <c r="J51" s="4">
        <v>2901990</v>
      </c>
      <c r="K51" s="78" t="s">
        <v>2</v>
      </c>
      <c r="L51" s="78" t="s">
        <v>133</v>
      </c>
      <c r="M51" s="64" t="s">
        <v>493</v>
      </c>
    </row>
    <row r="52" spans="1:13" ht="31.5" x14ac:dyDescent="0.25">
      <c r="A52" s="66"/>
      <c r="B52" s="6"/>
      <c r="C52" s="86" t="s">
        <v>136</v>
      </c>
      <c r="D52" s="78" t="s">
        <v>137</v>
      </c>
      <c r="E52" s="4">
        <f t="shared" si="0"/>
        <v>0</v>
      </c>
      <c r="F52" s="20">
        <v>0</v>
      </c>
      <c r="G52" s="4">
        <v>0</v>
      </c>
      <c r="H52" s="4">
        <v>0</v>
      </c>
      <c r="I52" s="4">
        <v>0</v>
      </c>
      <c r="J52" s="4">
        <v>0</v>
      </c>
      <c r="K52" s="78" t="s">
        <v>138</v>
      </c>
      <c r="L52" s="78" t="s">
        <v>139</v>
      </c>
      <c r="M52" s="65" t="s">
        <v>484</v>
      </c>
    </row>
    <row r="53" spans="1:13" ht="128.25" customHeight="1" x14ac:dyDescent="0.25">
      <c r="A53" s="11" t="s">
        <v>33</v>
      </c>
      <c r="B53" s="19" t="s">
        <v>463</v>
      </c>
      <c r="C53" s="18" t="s">
        <v>0</v>
      </c>
      <c r="D53" s="13"/>
      <c r="E53" s="35">
        <f t="shared" si="0"/>
        <v>3395000</v>
      </c>
      <c r="F53" s="17">
        <f>SUM(F54:F61)</f>
        <v>679000</v>
      </c>
      <c r="G53" s="17">
        <f>SUM(G54:G61)</f>
        <v>679000</v>
      </c>
      <c r="H53" s="17">
        <f>SUM(H54:H61)</f>
        <v>679000</v>
      </c>
      <c r="I53" s="17">
        <f>SUM(I54:I61)</f>
        <v>679000</v>
      </c>
      <c r="J53" s="17">
        <f>SUM(J54:J61)</f>
        <v>679000</v>
      </c>
      <c r="K53" s="13"/>
      <c r="L53" s="13"/>
      <c r="M53" s="63"/>
    </row>
    <row r="54" spans="1:13" ht="114" customHeight="1" x14ac:dyDescent="0.25">
      <c r="A54" s="66" t="s">
        <v>14</v>
      </c>
      <c r="B54" s="6" t="s">
        <v>36</v>
      </c>
      <c r="C54" s="6" t="s">
        <v>45</v>
      </c>
      <c r="D54" s="6" t="s">
        <v>73</v>
      </c>
      <c r="E54" s="4">
        <f t="shared" si="0"/>
        <v>153400</v>
      </c>
      <c r="F54" s="4">
        <v>30680</v>
      </c>
      <c r="G54" s="4">
        <v>30680</v>
      </c>
      <c r="H54" s="4">
        <v>30680</v>
      </c>
      <c r="I54" s="4">
        <v>30680</v>
      </c>
      <c r="J54" s="4">
        <v>30680</v>
      </c>
      <c r="K54" s="6" t="s">
        <v>3</v>
      </c>
      <c r="L54" s="6" t="s">
        <v>140</v>
      </c>
      <c r="M54" s="64" t="s">
        <v>481</v>
      </c>
    </row>
    <row r="55" spans="1:13" ht="96" customHeight="1" x14ac:dyDescent="0.25">
      <c r="A55" s="76"/>
      <c r="B55" s="6"/>
      <c r="C55" s="6" t="s">
        <v>37</v>
      </c>
      <c r="D55" s="6" t="s">
        <v>74</v>
      </c>
      <c r="E55" s="4">
        <f t="shared" si="0"/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6" t="s">
        <v>3</v>
      </c>
      <c r="L55" s="6" t="s">
        <v>119</v>
      </c>
      <c r="M55" s="64" t="s">
        <v>481</v>
      </c>
    </row>
    <row r="56" spans="1:13" ht="63" x14ac:dyDescent="0.25">
      <c r="A56" s="66" t="s">
        <v>14</v>
      </c>
      <c r="B56" s="8" t="s">
        <v>38</v>
      </c>
      <c r="C56" s="6" t="s">
        <v>39</v>
      </c>
      <c r="D56" s="6" t="s">
        <v>360</v>
      </c>
      <c r="E56" s="4">
        <f t="shared" si="0"/>
        <v>173850</v>
      </c>
      <c r="F56" s="4">
        <v>34770</v>
      </c>
      <c r="G56" s="4">
        <v>34770</v>
      </c>
      <c r="H56" s="4">
        <v>34770</v>
      </c>
      <c r="I56" s="4">
        <v>34770</v>
      </c>
      <c r="J56" s="4">
        <v>34770</v>
      </c>
      <c r="K56" s="6" t="s">
        <v>3</v>
      </c>
      <c r="L56" s="6" t="s">
        <v>141</v>
      </c>
      <c r="M56" s="64" t="s">
        <v>480</v>
      </c>
    </row>
    <row r="57" spans="1:13" ht="63" x14ac:dyDescent="0.25">
      <c r="A57" s="66"/>
      <c r="B57" s="8"/>
      <c r="C57" s="6" t="s">
        <v>470</v>
      </c>
      <c r="D57" s="6" t="s">
        <v>75</v>
      </c>
      <c r="E57" s="4">
        <f t="shared" si="0"/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6" t="s">
        <v>3</v>
      </c>
      <c r="L57" s="6" t="s">
        <v>141</v>
      </c>
      <c r="M57" s="64" t="s">
        <v>480</v>
      </c>
    </row>
    <row r="58" spans="1:13" ht="48.75" customHeight="1" x14ac:dyDescent="0.25">
      <c r="A58" s="66" t="s">
        <v>14</v>
      </c>
      <c r="B58" s="6" t="s">
        <v>40</v>
      </c>
      <c r="C58" s="84" t="s">
        <v>41</v>
      </c>
      <c r="D58" s="6" t="s">
        <v>494</v>
      </c>
      <c r="E58" s="4">
        <f t="shared" si="0"/>
        <v>3067750</v>
      </c>
      <c r="F58" s="4">
        <v>613550</v>
      </c>
      <c r="G58" s="4">
        <v>613550</v>
      </c>
      <c r="H58" s="4">
        <v>613550</v>
      </c>
      <c r="I58" s="4">
        <v>613550</v>
      </c>
      <c r="J58" s="4">
        <v>613550</v>
      </c>
      <c r="K58" s="6" t="s">
        <v>3</v>
      </c>
      <c r="L58" s="6" t="s">
        <v>142</v>
      </c>
      <c r="M58" s="64" t="s">
        <v>480</v>
      </c>
    </row>
    <row r="59" spans="1:13" x14ac:dyDescent="0.25">
      <c r="A59" s="76"/>
      <c r="B59" s="6"/>
      <c r="C59" s="85" t="s">
        <v>42</v>
      </c>
      <c r="D59" s="6" t="s">
        <v>76</v>
      </c>
      <c r="E59" s="4">
        <f t="shared" si="0"/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6" t="s">
        <v>3</v>
      </c>
      <c r="L59" s="6" t="s">
        <v>142</v>
      </c>
      <c r="M59" s="64" t="s">
        <v>480</v>
      </c>
    </row>
    <row r="60" spans="1:13" ht="111.75" customHeight="1" x14ac:dyDescent="0.25">
      <c r="A60" s="66" t="s">
        <v>14</v>
      </c>
      <c r="B60" s="6" t="s">
        <v>361</v>
      </c>
      <c r="C60" s="85" t="s">
        <v>143</v>
      </c>
      <c r="D60" s="6" t="s">
        <v>362</v>
      </c>
      <c r="E60" s="4">
        <f t="shared" si="0"/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6" t="s">
        <v>144</v>
      </c>
      <c r="L60" s="6" t="s">
        <v>145</v>
      </c>
      <c r="M60" s="65" t="s">
        <v>480</v>
      </c>
    </row>
    <row r="61" spans="1:13" ht="48.75" customHeight="1" x14ac:dyDescent="0.25">
      <c r="A61" s="66" t="s">
        <v>14</v>
      </c>
      <c r="B61" s="6" t="s">
        <v>146</v>
      </c>
      <c r="C61" s="84" t="s">
        <v>147</v>
      </c>
      <c r="D61" s="6" t="s">
        <v>148</v>
      </c>
      <c r="E61" s="4">
        <f t="shared" si="0"/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6" t="s">
        <v>144</v>
      </c>
      <c r="L61" s="6" t="s">
        <v>149</v>
      </c>
      <c r="M61" s="65" t="s">
        <v>480</v>
      </c>
    </row>
    <row r="62" spans="1:13" ht="47.25" x14ac:dyDescent="0.25">
      <c r="A62" s="11" t="s">
        <v>33</v>
      </c>
      <c r="B62" s="9" t="s">
        <v>430</v>
      </c>
      <c r="C62" s="15"/>
      <c r="D62" s="9"/>
      <c r="E62" s="35">
        <f t="shared" si="0"/>
        <v>7160</v>
      </c>
      <c r="F62" s="35">
        <f>SUM(F63:F70)</f>
        <v>0</v>
      </c>
      <c r="G62" s="35">
        <f>SUM(G63:G70)</f>
        <v>1020</v>
      </c>
      <c r="H62" s="35">
        <f>SUM(H63:H70)</f>
        <v>1530</v>
      </c>
      <c r="I62" s="35">
        <f>SUM(I63:I70)</f>
        <v>2050</v>
      </c>
      <c r="J62" s="35">
        <f>SUM(J63:J70)</f>
        <v>2560</v>
      </c>
      <c r="K62" s="9"/>
      <c r="L62" s="9"/>
      <c r="M62" s="63"/>
    </row>
    <row r="63" spans="1:13" ht="63" x14ac:dyDescent="0.25">
      <c r="A63" s="66" t="s">
        <v>14</v>
      </c>
      <c r="B63" s="6" t="s">
        <v>451</v>
      </c>
      <c r="C63" s="84" t="s">
        <v>150</v>
      </c>
      <c r="D63" s="6" t="s">
        <v>151</v>
      </c>
      <c r="E63" s="4">
        <f t="shared" si="0"/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6" t="s">
        <v>152</v>
      </c>
      <c r="L63" s="6"/>
      <c r="M63" s="64" t="s">
        <v>485</v>
      </c>
    </row>
    <row r="64" spans="1:13" ht="33.75" customHeight="1" x14ac:dyDescent="0.25">
      <c r="A64" s="76"/>
      <c r="B64" s="6"/>
      <c r="C64" s="84" t="s">
        <v>153</v>
      </c>
      <c r="D64" s="6" t="s">
        <v>364</v>
      </c>
      <c r="E64" s="4">
        <f t="shared" si="0"/>
        <v>5120</v>
      </c>
      <c r="F64" s="4">
        <v>0</v>
      </c>
      <c r="G64" s="4">
        <v>510</v>
      </c>
      <c r="H64" s="4">
        <v>1020</v>
      </c>
      <c r="I64" s="4">
        <v>1540</v>
      </c>
      <c r="J64" s="4">
        <v>2050</v>
      </c>
      <c r="K64" s="6" t="s">
        <v>119</v>
      </c>
      <c r="L64" s="6" t="s">
        <v>152</v>
      </c>
      <c r="M64" s="65" t="s">
        <v>465</v>
      </c>
    </row>
    <row r="65" spans="1:13" ht="98.25" customHeight="1" x14ac:dyDescent="0.25">
      <c r="A65" s="76"/>
      <c r="B65" s="6"/>
      <c r="C65" s="84" t="s">
        <v>363</v>
      </c>
      <c r="D65" s="6" t="s">
        <v>154</v>
      </c>
      <c r="E65" s="4">
        <f t="shared" si="0"/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6" t="s">
        <v>152</v>
      </c>
      <c r="L65" s="6"/>
      <c r="M65" s="64" t="s">
        <v>485</v>
      </c>
    </row>
    <row r="66" spans="1:13" ht="27" customHeight="1" x14ac:dyDescent="0.25">
      <c r="A66" s="76"/>
      <c r="B66" s="6"/>
      <c r="C66" s="85" t="s">
        <v>155</v>
      </c>
      <c r="D66" s="6" t="s">
        <v>156</v>
      </c>
      <c r="E66" s="4">
        <f t="shared" si="0"/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6" t="s">
        <v>152</v>
      </c>
      <c r="L66" s="6" t="s">
        <v>88</v>
      </c>
      <c r="M66" s="64" t="s">
        <v>485</v>
      </c>
    </row>
    <row r="67" spans="1:13" ht="81.75" customHeight="1" x14ac:dyDescent="0.25">
      <c r="A67" s="66" t="s">
        <v>14</v>
      </c>
      <c r="B67" s="6" t="s">
        <v>157</v>
      </c>
      <c r="C67" s="84" t="s">
        <v>158</v>
      </c>
      <c r="D67" s="6" t="s">
        <v>159</v>
      </c>
      <c r="E67" s="4">
        <f t="shared" si="0"/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6" t="s">
        <v>160</v>
      </c>
      <c r="L67" s="6" t="s">
        <v>88</v>
      </c>
      <c r="M67" s="64" t="s">
        <v>485</v>
      </c>
    </row>
    <row r="68" spans="1:13" ht="110.25" x14ac:dyDescent="0.25">
      <c r="A68" s="76"/>
      <c r="B68" s="6"/>
      <c r="C68" s="85" t="s">
        <v>161</v>
      </c>
      <c r="D68" s="6" t="s">
        <v>162</v>
      </c>
      <c r="E68" s="4">
        <f t="shared" si="0"/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6" t="s">
        <v>163</v>
      </c>
      <c r="L68" s="6" t="s">
        <v>88</v>
      </c>
      <c r="M68" s="64" t="s">
        <v>482</v>
      </c>
    </row>
    <row r="69" spans="1:13" ht="126.75" customHeight="1" x14ac:dyDescent="0.25">
      <c r="A69" s="66" t="s">
        <v>14</v>
      </c>
      <c r="B69" s="6" t="s">
        <v>164</v>
      </c>
      <c r="C69" s="84" t="s">
        <v>165</v>
      </c>
      <c r="D69" s="6" t="s">
        <v>166</v>
      </c>
      <c r="E69" s="4">
        <f t="shared" si="0"/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6" t="s">
        <v>440</v>
      </c>
      <c r="L69" s="6" t="s">
        <v>152</v>
      </c>
      <c r="M69" s="65" t="s">
        <v>96</v>
      </c>
    </row>
    <row r="70" spans="1:13" ht="47.25" x14ac:dyDescent="0.25">
      <c r="A70" s="76"/>
      <c r="B70" s="6"/>
      <c r="C70" s="85" t="s">
        <v>167</v>
      </c>
      <c r="D70" s="6" t="s">
        <v>365</v>
      </c>
      <c r="E70" s="4">
        <f t="shared" ref="E70:E134" si="1">SUM(F70:J70)</f>
        <v>2040</v>
      </c>
      <c r="F70" s="4">
        <v>0</v>
      </c>
      <c r="G70" s="4">
        <v>510</v>
      </c>
      <c r="H70" s="4">
        <v>510</v>
      </c>
      <c r="I70" s="4">
        <v>510</v>
      </c>
      <c r="J70" s="4">
        <v>510</v>
      </c>
      <c r="K70" s="6" t="s">
        <v>119</v>
      </c>
      <c r="L70" s="6" t="s">
        <v>168</v>
      </c>
      <c r="M70" s="65" t="s">
        <v>465</v>
      </c>
    </row>
    <row r="71" spans="1:13" ht="94.5" x14ac:dyDescent="0.25">
      <c r="A71" s="11" t="s">
        <v>33</v>
      </c>
      <c r="B71" s="9" t="s">
        <v>513</v>
      </c>
      <c r="C71" s="15"/>
      <c r="D71" s="9"/>
      <c r="E71" s="35">
        <f t="shared" si="1"/>
        <v>0</v>
      </c>
      <c r="F71" s="35">
        <f>SUM(F72:F85)</f>
        <v>0</v>
      </c>
      <c r="G71" s="35">
        <f>SUM(G72:G85)</f>
        <v>0</v>
      </c>
      <c r="H71" s="35">
        <f>SUM(H72:H85)</f>
        <v>0</v>
      </c>
      <c r="I71" s="35">
        <f>SUM(I72:I85)</f>
        <v>0</v>
      </c>
      <c r="J71" s="35">
        <f>SUM(J72:J85)</f>
        <v>0</v>
      </c>
      <c r="K71" s="9"/>
      <c r="L71" s="9"/>
      <c r="M71" s="63"/>
    </row>
    <row r="72" spans="1:13" ht="112.5" customHeight="1" x14ac:dyDescent="0.25">
      <c r="A72" s="66" t="s">
        <v>14</v>
      </c>
      <c r="B72" s="6" t="s">
        <v>366</v>
      </c>
      <c r="C72" s="84" t="s">
        <v>169</v>
      </c>
      <c r="D72" s="6" t="s">
        <v>170</v>
      </c>
      <c r="E72" s="4">
        <f t="shared" si="1"/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6" t="s">
        <v>4</v>
      </c>
      <c r="L72" s="6" t="s">
        <v>171</v>
      </c>
      <c r="M72" s="65" t="s">
        <v>483</v>
      </c>
    </row>
    <row r="73" spans="1:13" ht="63" x14ac:dyDescent="0.25">
      <c r="A73" s="76"/>
      <c r="B73" s="6"/>
      <c r="C73" s="84" t="s">
        <v>471</v>
      </c>
      <c r="D73" s="6" t="s">
        <v>367</v>
      </c>
      <c r="E73" s="4">
        <f t="shared" si="1"/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6" t="s">
        <v>4</v>
      </c>
      <c r="L73" s="6" t="s">
        <v>171</v>
      </c>
      <c r="M73" s="65" t="s">
        <v>483</v>
      </c>
    </row>
    <row r="74" spans="1:13" ht="63" x14ac:dyDescent="0.25">
      <c r="A74" s="76"/>
      <c r="B74" s="6"/>
      <c r="C74" s="84" t="s">
        <v>368</v>
      </c>
      <c r="D74" s="6" t="s">
        <v>172</v>
      </c>
      <c r="E74" s="4">
        <f t="shared" si="1"/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6" t="s">
        <v>4</v>
      </c>
      <c r="L74" s="6" t="s">
        <v>171</v>
      </c>
      <c r="M74" s="65" t="s">
        <v>483</v>
      </c>
    </row>
    <row r="75" spans="1:13" ht="63" x14ac:dyDescent="0.25">
      <c r="A75" s="76"/>
      <c r="B75" s="6"/>
      <c r="C75" s="84" t="s">
        <v>369</v>
      </c>
      <c r="D75" s="6" t="s">
        <v>173</v>
      </c>
      <c r="E75" s="4">
        <f t="shared" si="1"/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6" t="s">
        <v>4</v>
      </c>
      <c r="L75" s="6" t="s">
        <v>181</v>
      </c>
      <c r="M75" s="65" t="s">
        <v>483</v>
      </c>
    </row>
    <row r="76" spans="1:13" ht="94.5" x14ac:dyDescent="0.25">
      <c r="A76" s="66" t="s">
        <v>14</v>
      </c>
      <c r="B76" s="6" t="s">
        <v>176</v>
      </c>
      <c r="C76" s="84" t="s">
        <v>178</v>
      </c>
      <c r="D76" s="6" t="s">
        <v>179</v>
      </c>
      <c r="E76" s="4">
        <f t="shared" si="1"/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6" t="s">
        <v>4</v>
      </c>
      <c r="L76" s="6" t="s">
        <v>180</v>
      </c>
      <c r="M76" s="65" t="s">
        <v>483</v>
      </c>
    </row>
    <row r="77" spans="1:13" ht="116.25" customHeight="1" x14ac:dyDescent="0.25">
      <c r="A77" s="66" t="s">
        <v>14</v>
      </c>
      <c r="B77" s="6" t="s">
        <v>174</v>
      </c>
      <c r="C77" s="84" t="s">
        <v>175</v>
      </c>
      <c r="D77" s="6" t="s">
        <v>177</v>
      </c>
      <c r="E77" s="4">
        <f t="shared" si="1"/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6" t="s">
        <v>4</v>
      </c>
      <c r="L77" s="6" t="s">
        <v>180</v>
      </c>
      <c r="M77" s="65" t="s">
        <v>483</v>
      </c>
    </row>
    <row r="78" spans="1:13" ht="47.25" x14ac:dyDescent="0.25">
      <c r="A78" s="76"/>
      <c r="B78" s="6"/>
      <c r="C78" s="85" t="s">
        <v>182</v>
      </c>
      <c r="D78" s="6" t="s">
        <v>183</v>
      </c>
      <c r="E78" s="4">
        <f t="shared" si="1"/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6" t="s">
        <v>4</v>
      </c>
      <c r="L78" s="6" t="s">
        <v>180</v>
      </c>
      <c r="M78" s="65" t="s">
        <v>483</v>
      </c>
    </row>
    <row r="79" spans="1:13" ht="48" customHeight="1" x14ac:dyDescent="0.25">
      <c r="A79" s="76"/>
      <c r="B79" s="6"/>
      <c r="C79" s="84" t="s">
        <v>184</v>
      </c>
      <c r="D79" s="6" t="s">
        <v>185</v>
      </c>
      <c r="E79" s="4">
        <f t="shared" si="1"/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6" t="s">
        <v>4</v>
      </c>
      <c r="L79" s="6" t="s">
        <v>180</v>
      </c>
      <c r="M79" s="65" t="s">
        <v>483</v>
      </c>
    </row>
    <row r="80" spans="1:13" ht="78.75" x14ac:dyDescent="0.25">
      <c r="A80" s="66" t="s">
        <v>14</v>
      </c>
      <c r="B80" s="6" t="s">
        <v>186</v>
      </c>
      <c r="C80" s="84" t="s">
        <v>370</v>
      </c>
      <c r="D80" s="6" t="s">
        <v>187</v>
      </c>
      <c r="E80" s="4">
        <f t="shared" si="1"/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6" t="s">
        <v>4</v>
      </c>
      <c r="L80" s="6" t="s">
        <v>188</v>
      </c>
      <c r="M80" s="65" t="s">
        <v>483</v>
      </c>
    </row>
    <row r="81" spans="1:13" ht="45.75" customHeight="1" x14ac:dyDescent="0.25">
      <c r="A81" s="76"/>
      <c r="B81" s="6"/>
      <c r="C81" s="84" t="s">
        <v>371</v>
      </c>
      <c r="D81" s="6" t="s">
        <v>189</v>
      </c>
      <c r="E81" s="4">
        <f t="shared" si="1"/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6" t="s">
        <v>4</v>
      </c>
      <c r="L81" s="6" t="s">
        <v>188</v>
      </c>
      <c r="M81" s="65" t="s">
        <v>483</v>
      </c>
    </row>
    <row r="82" spans="1:13" ht="68.25" customHeight="1" x14ac:dyDescent="0.25">
      <c r="A82" s="66" t="s">
        <v>14</v>
      </c>
      <c r="B82" s="6" t="s">
        <v>190</v>
      </c>
      <c r="C82" s="84" t="s">
        <v>191</v>
      </c>
      <c r="D82" s="6" t="s">
        <v>192</v>
      </c>
      <c r="E82" s="4">
        <f t="shared" si="1"/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6" t="s">
        <v>4</v>
      </c>
      <c r="L82" s="6" t="s">
        <v>171</v>
      </c>
      <c r="M82" s="65" t="s">
        <v>483</v>
      </c>
    </row>
    <row r="83" spans="1:13" ht="63" x14ac:dyDescent="0.25">
      <c r="A83" s="76"/>
      <c r="B83" s="6"/>
      <c r="C83" s="84" t="s">
        <v>193</v>
      </c>
      <c r="D83" s="6" t="s">
        <v>194</v>
      </c>
      <c r="E83" s="4">
        <f t="shared" si="1"/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6" t="s">
        <v>4</v>
      </c>
      <c r="L83" s="6" t="s">
        <v>171</v>
      </c>
      <c r="M83" s="65" t="s">
        <v>483</v>
      </c>
    </row>
    <row r="84" spans="1:13" ht="110.25" x14ac:dyDescent="0.25">
      <c r="A84" s="66" t="s">
        <v>14</v>
      </c>
      <c r="B84" s="6" t="s">
        <v>195</v>
      </c>
      <c r="C84" s="84" t="s">
        <v>196</v>
      </c>
      <c r="D84" s="6" t="s">
        <v>197</v>
      </c>
      <c r="E84" s="4">
        <f t="shared" si="1"/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6" t="s">
        <v>4</v>
      </c>
      <c r="L84" s="6" t="s">
        <v>198</v>
      </c>
      <c r="M84" s="65" t="s">
        <v>483</v>
      </c>
    </row>
    <row r="85" spans="1:13" ht="81" customHeight="1" x14ac:dyDescent="0.25">
      <c r="A85" s="76"/>
      <c r="B85" s="6"/>
      <c r="C85" s="84" t="s">
        <v>200</v>
      </c>
      <c r="D85" s="6" t="s">
        <v>199</v>
      </c>
      <c r="E85" s="4">
        <f t="shared" si="1"/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6" t="s">
        <v>4</v>
      </c>
      <c r="L85" s="6" t="s">
        <v>198</v>
      </c>
      <c r="M85" s="65" t="s">
        <v>483</v>
      </c>
    </row>
    <row r="86" spans="1:13" ht="126" x14ac:dyDescent="0.25">
      <c r="A86" s="9" t="s">
        <v>33</v>
      </c>
      <c r="B86" s="9" t="s">
        <v>512</v>
      </c>
      <c r="C86" s="9"/>
      <c r="D86" s="9"/>
      <c r="E86" s="30">
        <f t="shared" si="1"/>
        <v>43450</v>
      </c>
      <c r="F86" s="30">
        <f>SUM(F87:F91)</f>
        <v>7670</v>
      </c>
      <c r="G86" s="30">
        <f>SUM(G87:G91)</f>
        <v>8180</v>
      </c>
      <c r="H86" s="30">
        <f>SUM(H87:H91)</f>
        <v>8690</v>
      </c>
      <c r="I86" s="30">
        <f>SUM(I87:I91)</f>
        <v>9200</v>
      </c>
      <c r="J86" s="30">
        <f>SUM(J87:J91)</f>
        <v>9710</v>
      </c>
      <c r="K86" s="9"/>
      <c r="L86" s="9"/>
      <c r="M86" s="63"/>
    </row>
    <row r="87" spans="1:13" ht="128.25" customHeight="1" x14ac:dyDescent="0.25">
      <c r="A87" s="6" t="s">
        <v>14</v>
      </c>
      <c r="B87" s="6" t="s">
        <v>43</v>
      </c>
      <c r="C87" s="92" t="s">
        <v>431</v>
      </c>
      <c r="D87" s="76"/>
      <c r="E87" s="4">
        <f t="shared" si="1"/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6" t="s">
        <v>377</v>
      </c>
      <c r="L87" s="6" t="s">
        <v>302</v>
      </c>
      <c r="M87" s="65" t="s">
        <v>472</v>
      </c>
    </row>
    <row r="88" spans="1:13" ht="35.25" customHeight="1" x14ac:dyDescent="0.25">
      <c r="A88" s="6"/>
      <c r="B88" s="6"/>
      <c r="C88" s="6" t="s">
        <v>372</v>
      </c>
      <c r="D88" s="6" t="s">
        <v>441</v>
      </c>
      <c r="E88" s="4">
        <f t="shared" si="1"/>
        <v>0</v>
      </c>
      <c r="F88" s="82">
        <v>0</v>
      </c>
      <c r="G88" s="82">
        <v>0</v>
      </c>
      <c r="H88" s="82">
        <v>0</v>
      </c>
      <c r="I88" s="82">
        <v>0</v>
      </c>
      <c r="J88" s="82">
        <v>0</v>
      </c>
      <c r="K88" s="6" t="s">
        <v>376</v>
      </c>
      <c r="L88" s="6" t="s">
        <v>380</v>
      </c>
      <c r="M88" s="65" t="s">
        <v>472</v>
      </c>
    </row>
    <row r="89" spans="1:13" ht="50.25" customHeight="1" x14ac:dyDescent="0.25">
      <c r="A89" s="6"/>
      <c r="B89" s="6"/>
      <c r="C89" s="6" t="s">
        <v>466</v>
      </c>
      <c r="D89" s="6" t="s">
        <v>373</v>
      </c>
      <c r="E89" s="4">
        <f t="shared" si="1"/>
        <v>25550</v>
      </c>
      <c r="F89" s="82">
        <v>5110</v>
      </c>
      <c r="G89" s="82">
        <v>5110</v>
      </c>
      <c r="H89" s="82">
        <v>5110</v>
      </c>
      <c r="I89" s="82">
        <v>5110</v>
      </c>
      <c r="J89" s="82">
        <v>5110</v>
      </c>
      <c r="K89" s="6" t="s">
        <v>378</v>
      </c>
      <c r="L89" s="6" t="s">
        <v>379</v>
      </c>
      <c r="M89" s="65" t="s">
        <v>472</v>
      </c>
    </row>
    <row r="90" spans="1:13" ht="31.5" x14ac:dyDescent="0.25">
      <c r="A90" s="6"/>
      <c r="B90" s="6"/>
      <c r="C90" s="6" t="s">
        <v>374</v>
      </c>
      <c r="D90" s="6" t="s">
        <v>375</v>
      </c>
      <c r="E90" s="4">
        <f t="shared" si="1"/>
        <v>0</v>
      </c>
      <c r="F90" s="82">
        <v>0</v>
      </c>
      <c r="G90" s="82">
        <v>0</v>
      </c>
      <c r="H90" s="82">
        <v>0</v>
      </c>
      <c r="I90" s="82">
        <v>0</v>
      </c>
      <c r="J90" s="82">
        <v>0</v>
      </c>
      <c r="K90" s="6" t="s">
        <v>376</v>
      </c>
      <c r="L90" s="6" t="s">
        <v>377</v>
      </c>
      <c r="M90" s="65" t="s">
        <v>472</v>
      </c>
    </row>
    <row r="91" spans="1:13" ht="47.25" x14ac:dyDescent="0.25">
      <c r="A91" s="6"/>
      <c r="B91" s="6"/>
      <c r="C91" s="6" t="s">
        <v>44</v>
      </c>
      <c r="D91" s="6" t="s">
        <v>77</v>
      </c>
      <c r="E91" s="4">
        <f t="shared" si="1"/>
        <v>17900</v>
      </c>
      <c r="F91" s="82">
        <v>2560</v>
      </c>
      <c r="G91" s="82">
        <v>3070</v>
      </c>
      <c r="H91" s="82">
        <v>3580</v>
      </c>
      <c r="I91" s="82">
        <v>4090</v>
      </c>
      <c r="J91" s="82">
        <v>4600</v>
      </c>
      <c r="K91" s="6" t="s">
        <v>302</v>
      </c>
      <c r="L91" s="6" t="s">
        <v>377</v>
      </c>
      <c r="M91" s="65" t="s">
        <v>472</v>
      </c>
    </row>
    <row r="92" spans="1:13" ht="31.5" x14ac:dyDescent="0.25">
      <c r="A92" s="9" t="s">
        <v>33</v>
      </c>
      <c r="B92" s="9" t="s">
        <v>381</v>
      </c>
      <c r="C92" s="14"/>
      <c r="D92" s="14"/>
      <c r="E92" s="17">
        <f t="shared" si="1"/>
        <v>0</v>
      </c>
      <c r="F92" s="17">
        <f>SUM(F93:F94)</f>
        <v>0</v>
      </c>
      <c r="G92" s="17">
        <f>SUM(G93:G94)</f>
        <v>0</v>
      </c>
      <c r="H92" s="17">
        <f>SUM(H93:H94)</f>
        <v>0</v>
      </c>
      <c r="I92" s="17">
        <f>SUM(I93:I94)</f>
        <v>0</v>
      </c>
      <c r="J92" s="17">
        <f>SUM(J93:J94)</f>
        <v>0</v>
      </c>
      <c r="K92" s="14"/>
      <c r="L92" s="11"/>
      <c r="M92" s="63"/>
    </row>
    <row r="93" spans="1:13" ht="81.75" customHeight="1" x14ac:dyDescent="0.25">
      <c r="A93" s="6" t="s">
        <v>14</v>
      </c>
      <c r="B93" s="86" t="s">
        <v>46</v>
      </c>
      <c r="C93" s="87" t="s">
        <v>382</v>
      </c>
      <c r="D93" s="78" t="s">
        <v>202</v>
      </c>
      <c r="E93" s="4">
        <f t="shared" si="1"/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10" t="s">
        <v>104</v>
      </c>
      <c r="L93" s="10" t="s">
        <v>383</v>
      </c>
      <c r="M93" s="65" t="s">
        <v>472</v>
      </c>
    </row>
    <row r="94" spans="1:13" ht="126" customHeight="1" x14ac:dyDescent="0.25">
      <c r="A94" s="6"/>
      <c r="B94" s="86"/>
      <c r="C94" s="6" t="s">
        <v>432</v>
      </c>
      <c r="D94" s="6" t="s">
        <v>433</v>
      </c>
      <c r="E94" s="4">
        <f t="shared" si="1"/>
        <v>0</v>
      </c>
      <c r="F94" s="82">
        <v>0</v>
      </c>
      <c r="G94" s="82">
        <v>0</v>
      </c>
      <c r="H94" s="82">
        <v>0</v>
      </c>
      <c r="I94" s="82">
        <v>0</v>
      </c>
      <c r="J94" s="82">
        <v>0</v>
      </c>
      <c r="K94" s="6" t="s">
        <v>88</v>
      </c>
      <c r="L94" s="6" t="s">
        <v>434</v>
      </c>
      <c r="M94" s="65" t="s">
        <v>472</v>
      </c>
    </row>
    <row r="95" spans="1:13" s="25" customFormat="1" ht="78.75" x14ac:dyDescent="0.25">
      <c r="A95" s="19" t="s">
        <v>33</v>
      </c>
      <c r="B95" s="9" t="s">
        <v>435</v>
      </c>
      <c r="C95" s="31"/>
      <c r="D95" s="19"/>
      <c r="E95" s="35">
        <f t="shared" si="1"/>
        <v>16073430</v>
      </c>
      <c r="F95" s="36">
        <f>SUM(F96:F103)</f>
        <v>1145060</v>
      </c>
      <c r="G95" s="36">
        <f>SUM(G96:G103)</f>
        <v>1795540</v>
      </c>
      <c r="H95" s="36">
        <f>SUM(H96:H103)</f>
        <v>3235860</v>
      </c>
      <c r="I95" s="36">
        <f>SUM(I96:I103)</f>
        <v>4206440</v>
      </c>
      <c r="J95" s="36">
        <f>SUM(J96:J103)</f>
        <v>5690530</v>
      </c>
      <c r="K95" s="19"/>
      <c r="L95" s="19"/>
      <c r="M95" s="63"/>
    </row>
    <row r="96" spans="1:13" ht="110.25" x14ac:dyDescent="0.25">
      <c r="A96" s="6" t="s">
        <v>14</v>
      </c>
      <c r="B96" s="86" t="s">
        <v>436</v>
      </c>
      <c r="C96" s="87" t="s">
        <v>437</v>
      </c>
      <c r="D96" s="78" t="s">
        <v>499</v>
      </c>
      <c r="E96" s="4">
        <f t="shared" si="1"/>
        <v>5110</v>
      </c>
      <c r="F96" s="20">
        <v>0</v>
      </c>
      <c r="G96" s="20">
        <v>5110</v>
      </c>
      <c r="H96" s="4">
        <v>0</v>
      </c>
      <c r="I96" s="4">
        <v>0</v>
      </c>
      <c r="J96" s="4">
        <v>0</v>
      </c>
      <c r="K96" s="78" t="s">
        <v>203</v>
      </c>
      <c r="L96" s="78"/>
      <c r="M96" s="65" t="s">
        <v>472</v>
      </c>
    </row>
    <row r="97" spans="1:13" ht="47.25" x14ac:dyDescent="0.25">
      <c r="A97" s="6"/>
      <c r="B97" s="86"/>
      <c r="C97" s="87" t="s">
        <v>47</v>
      </c>
      <c r="D97" s="78" t="s">
        <v>438</v>
      </c>
      <c r="E97" s="4">
        <f t="shared" si="1"/>
        <v>15340</v>
      </c>
      <c r="F97" s="4">
        <v>0</v>
      </c>
      <c r="G97" s="4">
        <v>0</v>
      </c>
      <c r="H97" s="4">
        <v>15340</v>
      </c>
      <c r="I97" s="4">
        <v>0</v>
      </c>
      <c r="J97" s="4">
        <v>0</v>
      </c>
      <c r="K97" s="78" t="s">
        <v>204</v>
      </c>
      <c r="L97" s="78"/>
      <c r="M97" s="64" t="s">
        <v>498</v>
      </c>
    </row>
    <row r="98" spans="1:13" ht="78.75" x14ac:dyDescent="0.25">
      <c r="A98" s="6" t="s">
        <v>14</v>
      </c>
      <c r="B98" s="86" t="s">
        <v>48</v>
      </c>
      <c r="C98" s="87" t="s">
        <v>49</v>
      </c>
      <c r="D98" s="78" t="s">
        <v>526</v>
      </c>
      <c r="E98" s="4">
        <f t="shared" si="1"/>
        <v>5310330</v>
      </c>
      <c r="F98" s="4">
        <v>391900</v>
      </c>
      <c r="G98" s="4">
        <v>591240</v>
      </c>
      <c r="H98" s="4">
        <v>1053100</v>
      </c>
      <c r="I98" s="4">
        <v>1407060</v>
      </c>
      <c r="J98" s="4">
        <v>1867030</v>
      </c>
      <c r="K98" s="88" t="s">
        <v>385</v>
      </c>
      <c r="L98" s="78" t="s">
        <v>384</v>
      </c>
      <c r="M98" s="65" t="s">
        <v>465</v>
      </c>
    </row>
    <row r="99" spans="1:13" ht="78.75" x14ac:dyDescent="0.25">
      <c r="A99" s="6"/>
      <c r="B99" s="86"/>
      <c r="C99" s="87" t="s">
        <v>50</v>
      </c>
      <c r="D99" s="78" t="s">
        <v>526</v>
      </c>
      <c r="E99" s="4">
        <f t="shared" si="1"/>
        <v>9409330</v>
      </c>
      <c r="F99" s="4">
        <v>700600</v>
      </c>
      <c r="G99" s="4">
        <v>1056900</v>
      </c>
      <c r="H99" s="4">
        <v>1882800</v>
      </c>
      <c r="I99" s="4">
        <v>2514760</v>
      </c>
      <c r="J99" s="4">
        <v>3254270</v>
      </c>
      <c r="K99" s="88" t="s">
        <v>385</v>
      </c>
      <c r="L99" s="78" t="s">
        <v>384</v>
      </c>
      <c r="M99" s="65" t="s">
        <v>465</v>
      </c>
    </row>
    <row r="100" spans="1:13" ht="63" x14ac:dyDescent="0.25">
      <c r="A100" s="6"/>
      <c r="B100" s="86"/>
      <c r="C100" s="87" t="s">
        <v>500</v>
      </c>
      <c r="D100" s="78" t="s">
        <v>105</v>
      </c>
      <c r="E100" s="4">
        <f t="shared" si="1"/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79" t="s">
        <v>88</v>
      </c>
      <c r="L100" s="78"/>
      <c r="M100" s="64" t="s">
        <v>498</v>
      </c>
    </row>
    <row r="101" spans="1:13" ht="126" x14ac:dyDescent="0.25">
      <c r="A101" s="6"/>
      <c r="B101" s="86"/>
      <c r="C101" s="87" t="s">
        <v>525</v>
      </c>
      <c r="D101" s="78" t="s">
        <v>524</v>
      </c>
      <c r="E101" s="4">
        <f t="shared" si="1"/>
        <v>1330760</v>
      </c>
      <c r="F101" s="4">
        <v>50000</v>
      </c>
      <c r="G101" s="4">
        <v>142290</v>
      </c>
      <c r="H101" s="4">
        <v>284620</v>
      </c>
      <c r="I101" s="4">
        <v>284620</v>
      </c>
      <c r="J101" s="4">
        <v>569230</v>
      </c>
      <c r="K101" s="79" t="s">
        <v>378</v>
      </c>
      <c r="L101" s="78" t="s">
        <v>528</v>
      </c>
      <c r="M101" s="65" t="s">
        <v>472</v>
      </c>
    </row>
    <row r="102" spans="1:13" ht="64.5" customHeight="1" x14ac:dyDescent="0.25">
      <c r="A102" s="78" t="s">
        <v>14</v>
      </c>
      <c r="B102" s="86" t="s">
        <v>439</v>
      </c>
      <c r="C102" s="87" t="s">
        <v>450</v>
      </c>
      <c r="D102" s="78" t="s">
        <v>386</v>
      </c>
      <c r="E102" s="4">
        <f t="shared" si="1"/>
        <v>2560</v>
      </c>
      <c r="F102" s="4">
        <v>2560</v>
      </c>
      <c r="G102" s="4">
        <v>0</v>
      </c>
      <c r="H102" s="4">
        <v>0</v>
      </c>
      <c r="I102" s="4">
        <v>0</v>
      </c>
      <c r="J102" s="4">
        <v>0</v>
      </c>
      <c r="K102" s="79" t="s">
        <v>88</v>
      </c>
      <c r="L102" s="78" t="s">
        <v>527</v>
      </c>
      <c r="M102" s="65" t="s">
        <v>472</v>
      </c>
    </row>
    <row r="103" spans="1:13" ht="47.25" customHeight="1" x14ac:dyDescent="0.25">
      <c r="A103" s="6"/>
      <c r="B103" s="86"/>
      <c r="C103" s="87" t="s">
        <v>492</v>
      </c>
      <c r="D103" s="78" t="s">
        <v>388</v>
      </c>
      <c r="E103" s="4">
        <f t="shared" si="1"/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79" t="s">
        <v>88</v>
      </c>
      <c r="L103" s="78"/>
      <c r="M103" s="65" t="s">
        <v>472</v>
      </c>
    </row>
    <row r="104" spans="1:13" ht="94.5" x14ac:dyDescent="0.25">
      <c r="A104" s="9" t="s">
        <v>33</v>
      </c>
      <c r="B104" s="18" t="s">
        <v>51</v>
      </c>
      <c r="C104" s="33"/>
      <c r="D104" s="13"/>
      <c r="E104" s="35">
        <f t="shared" si="1"/>
        <v>1655200</v>
      </c>
      <c r="F104" s="35">
        <f>SUM(F105:F109)</f>
        <v>81010</v>
      </c>
      <c r="G104" s="35">
        <f>SUM(G105:G109)</f>
        <v>262530</v>
      </c>
      <c r="H104" s="35">
        <f>SUM(H105:H109)</f>
        <v>357110</v>
      </c>
      <c r="I104" s="35">
        <f>SUM(I105:I109)</f>
        <v>438920</v>
      </c>
      <c r="J104" s="35">
        <f>SUM(J105:J109)</f>
        <v>515630</v>
      </c>
      <c r="K104" s="32"/>
      <c r="L104" s="13"/>
      <c r="M104" s="63"/>
    </row>
    <row r="105" spans="1:13" ht="94.5" x14ac:dyDescent="0.25">
      <c r="A105" s="78" t="s">
        <v>14</v>
      </c>
      <c r="B105" s="86" t="s">
        <v>389</v>
      </c>
      <c r="C105" s="87" t="s">
        <v>205</v>
      </c>
      <c r="D105" s="78" t="s">
        <v>206</v>
      </c>
      <c r="E105" s="4">
        <f t="shared" si="1"/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79" t="s">
        <v>207</v>
      </c>
      <c r="L105" s="78" t="s">
        <v>208</v>
      </c>
      <c r="M105" s="65" t="s">
        <v>472</v>
      </c>
    </row>
    <row r="106" spans="1:13" ht="51" customHeight="1" x14ac:dyDescent="0.25">
      <c r="A106" s="6"/>
      <c r="B106" s="86"/>
      <c r="C106" s="87" t="s">
        <v>390</v>
      </c>
      <c r="D106" s="78" t="s">
        <v>446</v>
      </c>
      <c r="E106" s="4">
        <f t="shared" si="1"/>
        <v>464260</v>
      </c>
      <c r="F106" s="4">
        <v>24540</v>
      </c>
      <c r="G106" s="4">
        <v>61360</v>
      </c>
      <c r="H106" s="4">
        <v>102260</v>
      </c>
      <c r="I106" s="4">
        <v>127820</v>
      </c>
      <c r="J106" s="4">
        <v>148280</v>
      </c>
      <c r="K106" s="79" t="s">
        <v>378</v>
      </c>
      <c r="L106" s="78" t="s">
        <v>208</v>
      </c>
      <c r="M106" s="65" t="s">
        <v>472</v>
      </c>
    </row>
    <row r="107" spans="1:13" ht="51" customHeight="1" x14ac:dyDescent="0.25">
      <c r="A107" s="6"/>
      <c r="B107" s="86"/>
      <c r="C107" s="87" t="s">
        <v>515</v>
      </c>
      <c r="D107" s="78" t="s">
        <v>516</v>
      </c>
      <c r="E107" s="4">
        <f t="shared" si="1"/>
        <v>175000</v>
      </c>
      <c r="F107" s="4">
        <v>35000</v>
      </c>
      <c r="G107" s="4">
        <v>35000</v>
      </c>
      <c r="H107" s="4">
        <v>35000</v>
      </c>
      <c r="I107" s="4">
        <v>35000</v>
      </c>
      <c r="J107" s="4">
        <v>35000</v>
      </c>
      <c r="K107" s="79" t="s">
        <v>378</v>
      </c>
      <c r="L107" s="78" t="s">
        <v>208</v>
      </c>
      <c r="M107" s="65" t="s">
        <v>472</v>
      </c>
    </row>
    <row r="108" spans="1:13" ht="63" x14ac:dyDescent="0.25">
      <c r="A108" s="6"/>
      <c r="B108" s="86"/>
      <c r="C108" s="87" t="s">
        <v>517</v>
      </c>
      <c r="D108" s="78" t="s">
        <v>447</v>
      </c>
      <c r="E108" s="4">
        <f t="shared" si="1"/>
        <v>74140</v>
      </c>
      <c r="F108" s="4">
        <v>0</v>
      </c>
      <c r="G108" s="4">
        <v>12780</v>
      </c>
      <c r="H108" s="4">
        <v>15340</v>
      </c>
      <c r="I108" s="4">
        <v>20450</v>
      </c>
      <c r="J108" s="4">
        <v>25570</v>
      </c>
      <c r="K108" s="79" t="s">
        <v>378</v>
      </c>
      <c r="L108" s="78" t="s">
        <v>208</v>
      </c>
      <c r="M108" s="65" t="s">
        <v>472</v>
      </c>
    </row>
    <row r="109" spans="1:13" ht="126" x14ac:dyDescent="0.25">
      <c r="A109" s="6" t="s">
        <v>14</v>
      </c>
      <c r="B109" s="86" t="s">
        <v>391</v>
      </c>
      <c r="C109" s="87" t="s">
        <v>392</v>
      </c>
      <c r="D109" s="78" t="s">
        <v>448</v>
      </c>
      <c r="E109" s="4">
        <f t="shared" si="1"/>
        <v>941800</v>
      </c>
      <c r="F109" s="4">
        <v>21470</v>
      </c>
      <c r="G109" s="4">
        <v>153390</v>
      </c>
      <c r="H109" s="4">
        <v>204510</v>
      </c>
      <c r="I109" s="4">
        <v>255650</v>
      </c>
      <c r="J109" s="4">
        <v>306780</v>
      </c>
      <c r="K109" s="79" t="s">
        <v>378</v>
      </c>
      <c r="L109" s="78" t="s">
        <v>208</v>
      </c>
      <c r="M109" s="65" t="s">
        <v>472</v>
      </c>
    </row>
    <row r="110" spans="1:13" ht="31.5" x14ac:dyDescent="0.25">
      <c r="A110" s="48" t="s">
        <v>1</v>
      </c>
      <c r="B110" s="48" t="s">
        <v>505</v>
      </c>
      <c r="C110" s="51"/>
      <c r="D110" s="51"/>
      <c r="E110" s="50">
        <f t="shared" si="1"/>
        <v>0</v>
      </c>
      <c r="F110" s="50">
        <f>+F111+F114+F121+F123+F136+F141+F151</f>
        <v>0</v>
      </c>
      <c r="G110" s="50">
        <f>+G111+G114+G121+G123+G136+G141+G151</f>
        <v>0</v>
      </c>
      <c r="H110" s="50">
        <f>+H111+H114+H121+H123+H136+H141+H151</f>
        <v>0</v>
      </c>
      <c r="I110" s="50">
        <f>+I111+I114+I121+I123+I136+I141+I151</f>
        <v>0</v>
      </c>
      <c r="J110" s="50">
        <f>+J111+J114+J121+J123+J136+J141+J151</f>
        <v>0</v>
      </c>
      <c r="K110" s="49"/>
      <c r="L110" s="49"/>
      <c r="M110" s="62"/>
    </row>
    <row r="111" spans="1:13" ht="93.75" customHeight="1" x14ac:dyDescent="0.25">
      <c r="A111" s="9" t="s">
        <v>33</v>
      </c>
      <c r="B111" s="9" t="s">
        <v>5</v>
      </c>
      <c r="C111" s="14"/>
      <c r="D111" s="14"/>
      <c r="E111" s="17">
        <f t="shared" si="1"/>
        <v>0</v>
      </c>
      <c r="F111" s="17">
        <f>SUM(F112:F113)</f>
        <v>0</v>
      </c>
      <c r="G111" s="17">
        <f>SUM(G112:G113)</f>
        <v>0</v>
      </c>
      <c r="H111" s="17">
        <f>SUM(H112:H113)</f>
        <v>0</v>
      </c>
      <c r="I111" s="17">
        <f>SUM(I112:I113)</f>
        <v>0</v>
      </c>
      <c r="J111" s="17">
        <f>SUM(J112:J113)</f>
        <v>0</v>
      </c>
      <c r="K111" s="14"/>
      <c r="L111" s="11"/>
      <c r="M111" s="63"/>
    </row>
    <row r="112" spans="1:13" ht="49.5" customHeight="1" x14ac:dyDescent="0.25">
      <c r="A112" s="93" t="s">
        <v>14</v>
      </c>
      <c r="B112" s="6" t="s">
        <v>52</v>
      </c>
      <c r="C112" s="78" t="s">
        <v>53</v>
      </c>
      <c r="D112" s="78" t="s">
        <v>209</v>
      </c>
      <c r="E112" s="4">
        <f t="shared" si="1"/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6" t="s">
        <v>210</v>
      </c>
      <c r="L112" s="78"/>
      <c r="M112" s="64" t="s">
        <v>487</v>
      </c>
    </row>
    <row r="113" spans="1:13" ht="63" x14ac:dyDescent="0.25">
      <c r="A113" s="93" t="s">
        <v>14</v>
      </c>
      <c r="B113" s="6" t="s">
        <v>54</v>
      </c>
      <c r="C113" s="78" t="s">
        <v>55</v>
      </c>
      <c r="D113" s="78" t="s">
        <v>211</v>
      </c>
      <c r="E113" s="4">
        <f t="shared" si="1"/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6" t="s">
        <v>210</v>
      </c>
      <c r="L113" s="78"/>
      <c r="M113" s="64" t="s">
        <v>487</v>
      </c>
    </row>
    <row r="114" spans="1:13" ht="64.5" customHeight="1" x14ac:dyDescent="0.25">
      <c r="A114" s="16" t="s">
        <v>33</v>
      </c>
      <c r="B114" s="9" t="s">
        <v>212</v>
      </c>
      <c r="C114" s="13"/>
      <c r="D114" s="13"/>
      <c r="E114" s="35">
        <f t="shared" si="1"/>
        <v>0</v>
      </c>
      <c r="F114" s="35">
        <f>SUM(F115:F120)</f>
        <v>0</v>
      </c>
      <c r="G114" s="35">
        <f>SUM(G115:G120)</f>
        <v>0</v>
      </c>
      <c r="H114" s="35">
        <f>SUM(H115:H120)</f>
        <v>0</v>
      </c>
      <c r="I114" s="35">
        <f>SUM(I115:I120)</f>
        <v>0</v>
      </c>
      <c r="J114" s="35">
        <f>SUM(J115:J120)</f>
        <v>0</v>
      </c>
      <c r="K114" s="9"/>
      <c r="L114" s="13"/>
      <c r="M114" s="63"/>
    </row>
    <row r="115" spans="1:13" ht="81.75" customHeight="1" x14ac:dyDescent="0.25">
      <c r="A115" s="93" t="s">
        <v>14</v>
      </c>
      <c r="B115" s="6" t="s">
        <v>406</v>
      </c>
      <c r="C115" s="78" t="s">
        <v>213</v>
      </c>
      <c r="D115" s="78" t="s">
        <v>214</v>
      </c>
      <c r="E115" s="4">
        <f t="shared" si="1"/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6" t="s">
        <v>216</v>
      </c>
      <c r="L115" s="78" t="s">
        <v>215</v>
      </c>
      <c r="M115" s="65" t="s">
        <v>473</v>
      </c>
    </row>
    <row r="116" spans="1:13" ht="65.25" customHeight="1" x14ac:dyDescent="0.25">
      <c r="A116" s="93"/>
      <c r="B116" s="6"/>
      <c r="C116" s="78" t="s">
        <v>217</v>
      </c>
      <c r="D116" s="78" t="s">
        <v>218</v>
      </c>
      <c r="E116" s="4">
        <f t="shared" si="1"/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6" t="s">
        <v>216</v>
      </c>
      <c r="L116" s="78" t="s">
        <v>219</v>
      </c>
      <c r="M116" s="65" t="s">
        <v>473</v>
      </c>
    </row>
    <row r="117" spans="1:13" ht="47.25" x14ac:dyDescent="0.25">
      <c r="A117" s="93"/>
      <c r="B117" s="6"/>
      <c r="C117" s="78" t="s">
        <v>220</v>
      </c>
      <c r="D117" s="78" t="s">
        <v>218</v>
      </c>
      <c r="E117" s="4">
        <f t="shared" si="1"/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6" t="s">
        <v>216</v>
      </c>
      <c r="L117" s="78"/>
      <c r="M117" s="65" t="s">
        <v>473</v>
      </c>
    </row>
    <row r="118" spans="1:13" ht="63" customHeight="1" x14ac:dyDescent="0.25">
      <c r="A118" s="93"/>
      <c r="B118" s="6"/>
      <c r="C118" s="78" t="s">
        <v>221</v>
      </c>
      <c r="D118" s="78" t="s">
        <v>222</v>
      </c>
      <c r="E118" s="4">
        <f t="shared" si="1"/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6" t="s">
        <v>223</v>
      </c>
      <c r="L118" s="78" t="s">
        <v>224</v>
      </c>
      <c r="M118" s="64" t="s">
        <v>486</v>
      </c>
    </row>
    <row r="119" spans="1:13" ht="47.25" x14ac:dyDescent="0.25">
      <c r="A119" s="93"/>
      <c r="B119" s="6"/>
      <c r="C119" s="78" t="s">
        <v>225</v>
      </c>
      <c r="D119" s="78" t="s">
        <v>226</v>
      </c>
      <c r="E119" s="4">
        <f t="shared" si="1"/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6" t="s">
        <v>223</v>
      </c>
      <c r="L119" s="78" t="s">
        <v>224</v>
      </c>
      <c r="M119" s="64" t="s">
        <v>486</v>
      </c>
    </row>
    <row r="120" spans="1:13" ht="79.5" customHeight="1" x14ac:dyDescent="0.25">
      <c r="A120" s="93"/>
      <c r="B120" s="6"/>
      <c r="C120" s="78" t="s">
        <v>227</v>
      </c>
      <c r="D120" s="78" t="s">
        <v>228</v>
      </c>
      <c r="E120" s="4">
        <f t="shared" si="1"/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6" t="s">
        <v>229</v>
      </c>
      <c r="L120" s="78" t="s">
        <v>230</v>
      </c>
      <c r="M120" s="64" t="s">
        <v>477</v>
      </c>
    </row>
    <row r="121" spans="1:13" ht="63" x14ac:dyDescent="0.25">
      <c r="A121" s="16" t="s">
        <v>33</v>
      </c>
      <c r="B121" s="9" t="s">
        <v>231</v>
      </c>
      <c r="C121" s="13"/>
      <c r="D121" s="13"/>
      <c r="E121" s="35">
        <f t="shared" si="1"/>
        <v>0</v>
      </c>
      <c r="F121" s="35">
        <f>SUM(F122)</f>
        <v>0</v>
      </c>
      <c r="G121" s="35">
        <f>SUM(G122)</f>
        <v>0</v>
      </c>
      <c r="H121" s="35">
        <f>SUM(H122)</f>
        <v>0</v>
      </c>
      <c r="I121" s="35">
        <f>SUM(I122)</f>
        <v>0</v>
      </c>
      <c r="J121" s="35">
        <f>SUM(J122)</f>
        <v>0</v>
      </c>
      <c r="K121" s="9"/>
      <c r="L121" s="13"/>
      <c r="M121" s="63"/>
    </row>
    <row r="122" spans="1:13" ht="94.5" x14ac:dyDescent="0.25">
      <c r="A122" s="93" t="s">
        <v>14</v>
      </c>
      <c r="B122" s="6" t="s">
        <v>232</v>
      </c>
      <c r="C122" s="78" t="s">
        <v>233</v>
      </c>
      <c r="D122" s="78" t="s">
        <v>234</v>
      </c>
      <c r="E122" s="4">
        <f t="shared" si="1"/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6" t="s">
        <v>216</v>
      </c>
      <c r="L122" s="78" t="s">
        <v>235</v>
      </c>
      <c r="M122" s="65" t="s">
        <v>473</v>
      </c>
    </row>
    <row r="123" spans="1:13" ht="78.75" x14ac:dyDescent="0.25">
      <c r="A123" s="16" t="s">
        <v>33</v>
      </c>
      <c r="B123" s="9" t="s">
        <v>393</v>
      </c>
      <c r="C123" s="13"/>
      <c r="D123" s="13"/>
      <c r="E123" s="35">
        <f t="shared" si="1"/>
        <v>0</v>
      </c>
      <c r="F123" s="35">
        <f>SUM(F124:F135)</f>
        <v>0</v>
      </c>
      <c r="G123" s="35">
        <f>SUM(G124:G135)</f>
        <v>0</v>
      </c>
      <c r="H123" s="35">
        <f>SUM(H124:H135)</f>
        <v>0</v>
      </c>
      <c r="I123" s="35">
        <f>SUM(I124:I135)</f>
        <v>0</v>
      </c>
      <c r="J123" s="35">
        <f>SUM(J124:J135)</f>
        <v>0</v>
      </c>
      <c r="K123" s="9"/>
      <c r="L123" s="13"/>
      <c r="M123" s="63"/>
    </row>
    <row r="124" spans="1:13" ht="49.5" customHeight="1" x14ac:dyDescent="0.25">
      <c r="A124" s="78" t="s">
        <v>14</v>
      </c>
      <c r="B124" s="6" t="s">
        <v>236</v>
      </c>
      <c r="C124" s="78" t="s">
        <v>237</v>
      </c>
      <c r="D124" s="78" t="s">
        <v>238</v>
      </c>
      <c r="E124" s="4">
        <f t="shared" si="1"/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6" t="s">
        <v>239</v>
      </c>
      <c r="L124" s="78"/>
      <c r="M124" s="64" t="s">
        <v>488</v>
      </c>
    </row>
    <row r="125" spans="1:13" ht="31.5" customHeight="1" x14ac:dyDescent="0.25">
      <c r="A125" s="93"/>
      <c r="B125" s="6"/>
      <c r="C125" s="78" t="s">
        <v>240</v>
      </c>
      <c r="D125" s="78" t="s">
        <v>241</v>
      </c>
      <c r="E125" s="4">
        <f t="shared" si="1"/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6" t="s">
        <v>242</v>
      </c>
      <c r="L125" s="78"/>
      <c r="M125" s="65" t="s">
        <v>473</v>
      </c>
    </row>
    <row r="126" spans="1:13" ht="63" x14ac:dyDescent="0.25">
      <c r="A126" s="78" t="s">
        <v>14</v>
      </c>
      <c r="B126" s="6" t="s">
        <v>394</v>
      </c>
      <c r="C126" s="78" t="s">
        <v>395</v>
      </c>
      <c r="D126" s="78" t="s">
        <v>243</v>
      </c>
      <c r="E126" s="4">
        <f t="shared" si="1"/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6" t="s">
        <v>242</v>
      </c>
      <c r="L126" s="78"/>
      <c r="M126" s="65" t="s">
        <v>473</v>
      </c>
    </row>
    <row r="127" spans="1:13" ht="31.5" x14ac:dyDescent="0.25">
      <c r="A127" s="93"/>
      <c r="B127" s="6"/>
      <c r="C127" s="78" t="s">
        <v>244</v>
      </c>
      <c r="D127" s="78" t="s">
        <v>245</v>
      </c>
      <c r="E127" s="4">
        <f t="shared" si="1"/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6" t="s">
        <v>242</v>
      </c>
      <c r="L127" s="78"/>
      <c r="M127" s="65" t="s">
        <v>473</v>
      </c>
    </row>
    <row r="128" spans="1:13" ht="96.75" customHeight="1" x14ac:dyDescent="0.25">
      <c r="A128" s="78" t="s">
        <v>14</v>
      </c>
      <c r="B128" s="6" t="s">
        <v>396</v>
      </c>
      <c r="C128" s="78" t="s">
        <v>246</v>
      </c>
      <c r="D128" s="78" t="s">
        <v>243</v>
      </c>
      <c r="E128" s="4">
        <f t="shared" si="1"/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6" t="s">
        <v>242</v>
      </c>
      <c r="L128" s="78"/>
      <c r="M128" s="65" t="s">
        <v>473</v>
      </c>
    </row>
    <row r="129" spans="1:13" ht="78.75" x14ac:dyDescent="0.25">
      <c r="A129" s="78" t="s">
        <v>14</v>
      </c>
      <c r="B129" s="6" t="s">
        <v>247</v>
      </c>
      <c r="C129" s="78" t="s">
        <v>397</v>
      </c>
      <c r="D129" s="78" t="s">
        <v>398</v>
      </c>
      <c r="E129" s="4">
        <f t="shared" si="1"/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6" t="s">
        <v>242</v>
      </c>
      <c r="L129" s="78"/>
      <c r="M129" s="65" t="s">
        <v>473</v>
      </c>
    </row>
    <row r="130" spans="1:13" ht="126.75" customHeight="1" x14ac:dyDescent="0.25">
      <c r="A130" s="78" t="s">
        <v>14</v>
      </c>
      <c r="B130" s="6" t="s">
        <v>248</v>
      </c>
      <c r="C130" s="78" t="s">
        <v>442</v>
      </c>
      <c r="D130" s="78" t="s">
        <v>249</v>
      </c>
      <c r="E130" s="4">
        <f t="shared" si="1"/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6" t="s">
        <v>216</v>
      </c>
      <c r="L130" s="78" t="s">
        <v>250</v>
      </c>
      <c r="M130" s="65" t="s">
        <v>473</v>
      </c>
    </row>
    <row r="131" spans="1:13" ht="47.25" customHeight="1" x14ac:dyDescent="0.25">
      <c r="A131" s="93"/>
      <c r="B131" s="6"/>
      <c r="C131" s="78" t="s">
        <v>251</v>
      </c>
      <c r="D131" s="78" t="s">
        <v>243</v>
      </c>
      <c r="E131" s="4">
        <f t="shared" si="1"/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6" t="s">
        <v>216</v>
      </c>
      <c r="L131" s="78"/>
      <c r="M131" s="65" t="s">
        <v>473</v>
      </c>
    </row>
    <row r="132" spans="1:13" ht="94.5" x14ac:dyDescent="0.25">
      <c r="A132" s="78" t="s">
        <v>14</v>
      </c>
      <c r="B132" s="6" t="s">
        <v>252</v>
      </c>
      <c r="C132" s="78" t="s">
        <v>253</v>
      </c>
      <c r="D132" s="78" t="s">
        <v>254</v>
      </c>
      <c r="E132" s="4">
        <f t="shared" si="1"/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6" t="s">
        <v>216</v>
      </c>
      <c r="L132" s="78"/>
      <c r="M132" s="65" t="s">
        <v>473</v>
      </c>
    </row>
    <row r="133" spans="1:13" ht="66" customHeight="1" x14ac:dyDescent="0.25">
      <c r="A133" s="78" t="s">
        <v>14</v>
      </c>
      <c r="B133" s="6" t="s">
        <v>255</v>
      </c>
      <c r="C133" s="78" t="s">
        <v>256</v>
      </c>
      <c r="D133" s="78" t="s">
        <v>257</v>
      </c>
      <c r="E133" s="4">
        <f t="shared" si="1"/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6" t="s">
        <v>216</v>
      </c>
      <c r="L133" s="78"/>
      <c r="M133" s="65" t="s">
        <v>473</v>
      </c>
    </row>
    <row r="134" spans="1:13" ht="78.75" x14ac:dyDescent="0.25">
      <c r="A134" s="78" t="s">
        <v>14</v>
      </c>
      <c r="B134" s="6" t="s">
        <v>258</v>
      </c>
      <c r="C134" s="78" t="s">
        <v>260</v>
      </c>
      <c r="D134" s="78" t="s">
        <v>259</v>
      </c>
      <c r="E134" s="4">
        <f t="shared" si="1"/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6" t="s">
        <v>216</v>
      </c>
      <c r="L134" s="78"/>
      <c r="M134" s="65" t="s">
        <v>473</v>
      </c>
    </row>
    <row r="135" spans="1:13" ht="31.5" x14ac:dyDescent="0.25">
      <c r="A135" s="93"/>
      <c r="B135" s="6"/>
      <c r="C135" s="78" t="s">
        <v>399</v>
      </c>
      <c r="D135" s="78" t="s">
        <v>261</v>
      </c>
      <c r="E135" s="4">
        <f t="shared" ref="E135:E190" si="2">SUM(F135:J135)</f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6" t="s">
        <v>216</v>
      </c>
      <c r="L135" s="78"/>
      <c r="M135" s="65" t="s">
        <v>473</v>
      </c>
    </row>
    <row r="136" spans="1:13" ht="64.5" customHeight="1" x14ac:dyDescent="0.25">
      <c r="A136" s="16" t="s">
        <v>33</v>
      </c>
      <c r="B136" s="9" t="s">
        <v>262</v>
      </c>
      <c r="C136" s="13"/>
      <c r="D136" s="13"/>
      <c r="E136" s="35">
        <f t="shared" si="2"/>
        <v>0</v>
      </c>
      <c r="F136" s="35">
        <f>SUM(F137:F140)</f>
        <v>0</v>
      </c>
      <c r="G136" s="35">
        <f>SUM(G137:G140)</f>
        <v>0</v>
      </c>
      <c r="H136" s="35">
        <f>SUM(H137:H140)</f>
        <v>0</v>
      </c>
      <c r="I136" s="35">
        <f>SUM(I137:I140)</f>
        <v>0</v>
      </c>
      <c r="J136" s="35">
        <f>SUM(J137:J140)</f>
        <v>0</v>
      </c>
      <c r="K136" s="9"/>
      <c r="L136" s="13"/>
      <c r="M136" s="63"/>
    </row>
    <row r="137" spans="1:13" ht="112.5" customHeight="1" x14ac:dyDescent="0.25">
      <c r="A137" s="78" t="s">
        <v>14</v>
      </c>
      <c r="B137" s="6" t="s">
        <v>263</v>
      </c>
      <c r="C137" s="78" t="s">
        <v>264</v>
      </c>
      <c r="D137" s="78" t="s">
        <v>265</v>
      </c>
      <c r="E137" s="4">
        <f t="shared" si="2"/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6" t="s">
        <v>216</v>
      </c>
      <c r="L137" s="78"/>
      <c r="M137" s="65" t="s">
        <v>473</v>
      </c>
    </row>
    <row r="138" spans="1:13" ht="94.5" x14ac:dyDescent="0.25">
      <c r="A138" s="78" t="s">
        <v>14</v>
      </c>
      <c r="B138" s="6" t="s">
        <v>266</v>
      </c>
      <c r="C138" s="78" t="s">
        <v>400</v>
      </c>
      <c r="D138" s="78" t="s">
        <v>267</v>
      </c>
      <c r="E138" s="4">
        <f t="shared" si="2"/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6" t="s">
        <v>216</v>
      </c>
      <c r="L138" s="78"/>
      <c r="M138" s="65" t="s">
        <v>473</v>
      </c>
    </row>
    <row r="139" spans="1:13" ht="35.25" customHeight="1" x14ac:dyDescent="0.25">
      <c r="A139" s="93"/>
      <c r="B139" s="6"/>
      <c r="C139" s="78" t="s">
        <v>401</v>
      </c>
      <c r="D139" s="78"/>
      <c r="E139" s="4">
        <f t="shared" si="2"/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6" t="s">
        <v>216</v>
      </c>
      <c r="L139" s="78"/>
      <c r="M139" s="65" t="s">
        <v>473</v>
      </c>
    </row>
    <row r="140" spans="1:13" ht="81.75" customHeight="1" x14ac:dyDescent="0.25">
      <c r="A140" s="78" t="s">
        <v>14</v>
      </c>
      <c r="B140" s="6" t="s">
        <v>522</v>
      </c>
      <c r="C140" s="78" t="s">
        <v>268</v>
      </c>
      <c r="D140" s="78"/>
      <c r="E140" s="4">
        <f t="shared" si="2"/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6" t="s">
        <v>216</v>
      </c>
      <c r="L140" s="78"/>
      <c r="M140" s="65" t="s">
        <v>473</v>
      </c>
    </row>
    <row r="141" spans="1:13" ht="110.25" x14ac:dyDescent="0.25">
      <c r="A141" s="16" t="s">
        <v>33</v>
      </c>
      <c r="B141" s="9" t="s">
        <v>269</v>
      </c>
      <c r="C141" s="13"/>
      <c r="D141" s="13"/>
      <c r="E141" s="35">
        <f t="shared" si="2"/>
        <v>0</v>
      </c>
      <c r="F141" s="35">
        <f>SUM(F142:F150)</f>
        <v>0</v>
      </c>
      <c r="G141" s="35">
        <f>SUM(G142:G150)</f>
        <v>0</v>
      </c>
      <c r="H141" s="35">
        <f>SUM(H142:H150)</f>
        <v>0</v>
      </c>
      <c r="I141" s="35">
        <f>SUM(I142:I150)</f>
        <v>0</v>
      </c>
      <c r="J141" s="35">
        <f>SUM(J142:J150)</f>
        <v>0</v>
      </c>
      <c r="K141" s="9"/>
      <c r="L141" s="13"/>
      <c r="M141" s="63"/>
    </row>
    <row r="142" spans="1:13" ht="129" customHeight="1" x14ac:dyDescent="0.25">
      <c r="A142" s="78" t="s">
        <v>14</v>
      </c>
      <c r="B142" s="6" t="s">
        <v>270</v>
      </c>
      <c r="C142" s="78" t="s">
        <v>402</v>
      </c>
      <c r="D142" s="78" t="s">
        <v>529</v>
      </c>
      <c r="E142" s="4">
        <f t="shared" si="2"/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6" t="s">
        <v>271</v>
      </c>
      <c r="L142" s="78"/>
      <c r="M142" s="65" t="s">
        <v>479</v>
      </c>
    </row>
    <row r="143" spans="1:13" ht="81.75" customHeight="1" x14ac:dyDescent="0.25">
      <c r="A143" s="78" t="s">
        <v>14</v>
      </c>
      <c r="B143" s="6" t="s">
        <v>272</v>
      </c>
      <c r="C143" s="78" t="s">
        <v>273</v>
      </c>
      <c r="D143" s="78" t="s">
        <v>530</v>
      </c>
      <c r="E143" s="4">
        <f t="shared" si="2"/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6" t="s">
        <v>271</v>
      </c>
      <c r="L143" s="78"/>
      <c r="M143" s="65" t="s">
        <v>479</v>
      </c>
    </row>
    <row r="144" spans="1:13" ht="47.25" customHeight="1" x14ac:dyDescent="0.25">
      <c r="A144" s="78" t="s">
        <v>14</v>
      </c>
      <c r="B144" s="6" t="s">
        <v>274</v>
      </c>
      <c r="C144" s="78" t="s">
        <v>275</v>
      </c>
      <c r="D144" s="78" t="s">
        <v>531</v>
      </c>
      <c r="E144" s="4">
        <f t="shared" si="2"/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6" t="s">
        <v>271</v>
      </c>
      <c r="L144" s="78"/>
      <c r="M144" s="65" t="s">
        <v>479</v>
      </c>
    </row>
    <row r="145" spans="1:13" ht="63" x14ac:dyDescent="0.25">
      <c r="A145" s="78" t="s">
        <v>14</v>
      </c>
      <c r="B145" s="6" t="s">
        <v>277</v>
      </c>
      <c r="C145" s="78" t="s">
        <v>278</v>
      </c>
      <c r="D145" s="78" t="s">
        <v>276</v>
      </c>
      <c r="E145" s="4">
        <f t="shared" si="2"/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6" t="s">
        <v>271</v>
      </c>
      <c r="L145" s="78"/>
      <c r="M145" s="65" t="s">
        <v>479</v>
      </c>
    </row>
    <row r="146" spans="1:13" ht="63" customHeight="1" x14ac:dyDescent="0.25">
      <c r="A146" s="78" t="s">
        <v>14</v>
      </c>
      <c r="B146" s="6" t="s">
        <v>279</v>
      </c>
      <c r="C146" s="78" t="s">
        <v>280</v>
      </c>
      <c r="D146" s="78" t="s">
        <v>281</v>
      </c>
      <c r="E146" s="4">
        <f t="shared" si="2"/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6" t="s">
        <v>271</v>
      </c>
      <c r="L146" s="78"/>
      <c r="M146" s="65" t="s">
        <v>479</v>
      </c>
    </row>
    <row r="147" spans="1:13" ht="65.25" customHeight="1" x14ac:dyDescent="0.25">
      <c r="A147" s="78" t="s">
        <v>14</v>
      </c>
      <c r="B147" s="6" t="s">
        <v>282</v>
      </c>
      <c r="C147" s="78" t="s">
        <v>283</v>
      </c>
      <c r="D147" s="78" t="s">
        <v>532</v>
      </c>
      <c r="E147" s="4">
        <f t="shared" si="2"/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6" t="s">
        <v>271</v>
      </c>
      <c r="L147" s="78"/>
      <c r="M147" s="65" t="s">
        <v>479</v>
      </c>
    </row>
    <row r="148" spans="1:13" ht="81.75" customHeight="1" x14ac:dyDescent="0.25">
      <c r="A148" s="78" t="s">
        <v>14</v>
      </c>
      <c r="B148" s="6" t="s">
        <v>284</v>
      </c>
      <c r="C148" s="78" t="s">
        <v>403</v>
      </c>
      <c r="D148" s="78" t="s">
        <v>285</v>
      </c>
      <c r="E148" s="4">
        <f t="shared" si="2"/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6" t="s">
        <v>271</v>
      </c>
      <c r="L148" s="78"/>
      <c r="M148" s="65" t="s">
        <v>479</v>
      </c>
    </row>
    <row r="149" spans="1:13" ht="48" customHeight="1" x14ac:dyDescent="0.25">
      <c r="A149" s="78" t="s">
        <v>14</v>
      </c>
      <c r="B149" s="6" t="s">
        <v>286</v>
      </c>
      <c r="C149" s="78" t="s">
        <v>287</v>
      </c>
      <c r="D149" s="78" t="s">
        <v>533</v>
      </c>
      <c r="E149" s="4">
        <f t="shared" si="2"/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6" t="s">
        <v>271</v>
      </c>
      <c r="L149" s="78"/>
      <c r="M149" s="65" t="s">
        <v>479</v>
      </c>
    </row>
    <row r="150" spans="1:13" ht="81.75" customHeight="1" x14ac:dyDescent="0.25">
      <c r="A150" s="78" t="s">
        <v>14</v>
      </c>
      <c r="B150" s="6" t="s">
        <v>288</v>
      </c>
      <c r="C150" s="78" t="s">
        <v>289</v>
      </c>
      <c r="D150" s="78" t="s">
        <v>534</v>
      </c>
      <c r="E150" s="4">
        <f t="shared" si="2"/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6" t="s">
        <v>271</v>
      </c>
      <c r="L150" s="78"/>
      <c r="M150" s="65" t="s">
        <v>479</v>
      </c>
    </row>
    <row r="151" spans="1:13" ht="69" customHeight="1" x14ac:dyDescent="0.25">
      <c r="A151" s="16" t="s">
        <v>33</v>
      </c>
      <c r="B151" s="9" t="s">
        <v>290</v>
      </c>
      <c r="C151" s="13"/>
      <c r="D151" s="13"/>
      <c r="E151" s="35">
        <f t="shared" si="2"/>
        <v>0</v>
      </c>
      <c r="F151" s="35">
        <f>SUM(F152)</f>
        <v>0</v>
      </c>
      <c r="G151" s="35">
        <f>SUM(G152)</f>
        <v>0</v>
      </c>
      <c r="H151" s="35">
        <f>SUM(H152)</f>
        <v>0</v>
      </c>
      <c r="I151" s="35">
        <f>SUM(I152)</f>
        <v>0</v>
      </c>
      <c r="J151" s="35">
        <f>SUM(J152)</f>
        <v>0</v>
      </c>
      <c r="K151" s="9"/>
      <c r="L151" s="13"/>
      <c r="M151" s="63"/>
    </row>
    <row r="152" spans="1:13" ht="78.75" x14ac:dyDescent="0.25">
      <c r="A152" s="93"/>
      <c r="B152" s="6" t="s">
        <v>404</v>
      </c>
      <c r="C152" s="78" t="s">
        <v>291</v>
      </c>
      <c r="D152" s="78" t="s">
        <v>292</v>
      </c>
      <c r="E152" s="4">
        <f t="shared" si="2"/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6" t="s">
        <v>239</v>
      </c>
      <c r="L152" s="78"/>
      <c r="M152" s="64" t="s">
        <v>488</v>
      </c>
    </row>
    <row r="153" spans="1:13" ht="78.75" x14ac:dyDescent="0.25">
      <c r="A153" s="52" t="s">
        <v>13</v>
      </c>
      <c r="B153" s="48" t="s">
        <v>293</v>
      </c>
      <c r="C153" s="53"/>
      <c r="D153" s="53"/>
      <c r="E153" s="54">
        <f t="shared" si="2"/>
        <v>0</v>
      </c>
      <c r="F153" s="54">
        <f>+F154+F157</f>
        <v>0</v>
      </c>
      <c r="G153" s="54">
        <f>+G154+G157</f>
        <v>0</v>
      </c>
      <c r="H153" s="54">
        <f>+H154+H157</f>
        <v>0</v>
      </c>
      <c r="I153" s="54">
        <f>+I154+I157</f>
        <v>0</v>
      </c>
      <c r="J153" s="54">
        <f>+J154+J157</f>
        <v>0</v>
      </c>
      <c r="K153" s="48"/>
      <c r="L153" s="53"/>
      <c r="M153" s="62"/>
    </row>
    <row r="154" spans="1:13" ht="78.75" x14ac:dyDescent="0.25">
      <c r="A154" s="16" t="s">
        <v>33</v>
      </c>
      <c r="B154" s="9" t="s">
        <v>511</v>
      </c>
      <c r="C154" s="13"/>
      <c r="D154" s="13"/>
      <c r="E154" s="35">
        <f t="shared" si="2"/>
        <v>0</v>
      </c>
      <c r="F154" s="35">
        <f>SUM(F155:F156)</f>
        <v>0</v>
      </c>
      <c r="G154" s="35">
        <f>SUM(G155:G156)</f>
        <v>0</v>
      </c>
      <c r="H154" s="35">
        <f>SUM(H155:H156)</f>
        <v>0</v>
      </c>
      <c r="I154" s="35">
        <f>SUM(I155:I156)</f>
        <v>0</v>
      </c>
      <c r="J154" s="35">
        <f>SUM(J155:J156)</f>
        <v>0</v>
      </c>
      <c r="K154" s="9"/>
      <c r="L154" s="13"/>
      <c r="M154" s="63"/>
    </row>
    <row r="155" spans="1:13" ht="47.25" x14ac:dyDescent="0.25">
      <c r="A155" s="78" t="s">
        <v>14</v>
      </c>
      <c r="B155" s="6" t="s">
        <v>294</v>
      </c>
      <c r="C155" s="78" t="s">
        <v>295</v>
      </c>
      <c r="D155" s="78" t="s">
        <v>296</v>
      </c>
      <c r="E155" s="4">
        <f t="shared" si="2"/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6" t="s">
        <v>216</v>
      </c>
      <c r="L155" s="78"/>
      <c r="M155" s="65" t="s">
        <v>473</v>
      </c>
    </row>
    <row r="156" spans="1:13" ht="80.25" customHeight="1" x14ac:dyDescent="0.25">
      <c r="A156" s="78" t="s">
        <v>14</v>
      </c>
      <c r="B156" s="6" t="s">
        <v>297</v>
      </c>
      <c r="C156" s="78" t="s">
        <v>295</v>
      </c>
      <c r="D156" s="78" t="s">
        <v>296</v>
      </c>
      <c r="E156" s="4">
        <f t="shared" si="2"/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6" t="s">
        <v>216</v>
      </c>
      <c r="L156" s="78"/>
      <c r="M156" s="65" t="s">
        <v>473</v>
      </c>
    </row>
    <row r="157" spans="1:13" ht="96.75" customHeight="1" x14ac:dyDescent="0.25">
      <c r="A157" s="16" t="s">
        <v>33</v>
      </c>
      <c r="B157" s="9" t="s">
        <v>510</v>
      </c>
      <c r="C157" s="13"/>
      <c r="D157" s="13"/>
      <c r="E157" s="35">
        <f t="shared" si="2"/>
        <v>0</v>
      </c>
      <c r="F157" s="35">
        <f>SUM(F158)</f>
        <v>0</v>
      </c>
      <c r="G157" s="35">
        <f>SUM(G158)</f>
        <v>0</v>
      </c>
      <c r="H157" s="35">
        <f>SUM(H158)</f>
        <v>0</v>
      </c>
      <c r="I157" s="35">
        <f>SUM(I158)</f>
        <v>0</v>
      </c>
      <c r="J157" s="35">
        <f>SUM(J158)</f>
        <v>0</v>
      </c>
      <c r="K157" s="9"/>
      <c r="L157" s="13"/>
      <c r="M157" s="63"/>
    </row>
    <row r="158" spans="1:13" ht="47.25" x14ac:dyDescent="0.25">
      <c r="A158" s="78" t="s">
        <v>14</v>
      </c>
      <c r="B158" s="6" t="s">
        <v>405</v>
      </c>
      <c r="C158" s="78" t="s">
        <v>298</v>
      </c>
      <c r="D158" s="78"/>
      <c r="E158" s="4">
        <f t="shared" si="2"/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6" t="s">
        <v>216</v>
      </c>
      <c r="L158" s="78"/>
      <c r="M158" s="65" t="s">
        <v>473</v>
      </c>
    </row>
    <row r="159" spans="1:13" ht="65.25" customHeight="1" x14ac:dyDescent="0.25">
      <c r="A159" s="48" t="s">
        <v>13</v>
      </c>
      <c r="B159" s="48" t="s">
        <v>506</v>
      </c>
      <c r="C159" s="51"/>
      <c r="D159" s="51"/>
      <c r="E159" s="50">
        <f t="shared" si="2"/>
        <v>2001490</v>
      </c>
      <c r="F159" s="50">
        <f>+F160+F166+F169+F174+F179</f>
        <v>359200</v>
      </c>
      <c r="G159" s="50">
        <f>+G160+G166+G169+G174+G179</f>
        <v>393690</v>
      </c>
      <c r="H159" s="50">
        <f>+H160+H166+H169+H174+H179</f>
        <v>403920</v>
      </c>
      <c r="I159" s="50">
        <f>+I160+I166+I169+I174+I179</f>
        <v>415700</v>
      </c>
      <c r="J159" s="50">
        <f>+J160+J166+J169+J174+J179</f>
        <v>428980</v>
      </c>
      <c r="K159" s="51"/>
      <c r="L159" s="49"/>
      <c r="M159" s="62"/>
    </row>
    <row r="160" spans="1:13" ht="110.25" x14ac:dyDescent="0.25">
      <c r="A160" s="9" t="s">
        <v>33</v>
      </c>
      <c r="B160" s="9" t="s">
        <v>509</v>
      </c>
      <c r="C160" s="14"/>
      <c r="D160" s="14"/>
      <c r="E160" s="17">
        <f t="shared" si="2"/>
        <v>19420</v>
      </c>
      <c r="F160" s="17">
        <f>SUM(F161:F165)</f>
        <v>1020</v>
      </c>
      <c r="G160" s="17">
        <f>SUM(G161:G165)</f>
        <v>4600</v>
      </c>
      <c r="H160" s="17">
        <f>SUM(H161:H165)</f>
        <v>4600</v>
      </c>
      <c r="I160" s="17">
        <f>SUM(I161:I165)</f>
        <v>4600</v>
      </c>
      <c r="J160" s="17">
        <f>SUM(J161:J165)</f>
        <v>4600</v>
      </c>
      <c r="K160" s="14"/>
      <c r="L160" s="11"/>
      <c r="M160" s="63"/>
    </row>
    <row r="161" spans="1:13" ht="78.75" x14ac:dyDescent="0.25">
      <c r="A161" s="6" t="s">
        <v>14</v>
      </c>
      <c r="B161" s="6" t="s">
        <v>299</v>
      </c>
      <c r="C161" s="6" t="s">
        <v>300</v>
      </c>
      <c r="D161" s="6" t="s">
        <v>301</v>
      </c>
      <c r="E161" s="4">
        <f t="shared" si="2"/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6" t="s">
        <v>302</v>
      </c>
      <c r="L161" s="6" t="s">
        <v>303</v>
      </c>
      <c r="M161" s="65" t="s">
        <v>472</v>
      </c>
    </row>
    <row r="162" spans="1:13" s="26" customFormat="1" ht="97.5" customHeight="1" x14ac:dyDescent="0.25">
      <c r="A162" s="6" t="s">
        <v>14</v>
      </c>
      <c r="B162" s="6" t="s">
        <v>304</v>
      </c>
      <c r="C162" s="6" t="s">
        <v>305</v>
      </c>
      <c r="D162" s="6" t="s">
        <v>408</v>
      </c>
      <c r="E162" s="4">
        <f t="shared" si="2"/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6" t="s">
        <v>306</v>
      </c>
      <c r="L162" s="6" t="s">
        <v>307</v>
      </c>
      <c r="M162" s="64" t="s">
        <v>474</v>
      </c>
    </row>
    <row r="163" spans="1:13" ht="225" customHeight="1" x14ac:dyDescent="0.25">
      <c r="A163" s="6" t="s">
        <v>14</v>
      </c>
      <c r="B163" s="6" t="s">
        <v>407</v>
      </c>
      <c r="C163" s="6" t="s">
        <v>56</v>
      </c>
      <c r="D163" s="6" t="s">
        <v>409</v>
      </c>
      <c r="E163" s="4">
        <f t="shared" si="2"/>
        <v>4080</v>
      </c>
      <c r="F163" s="82">
        <v>0</v>
      </c>
      <c r="G163" s="82">
        <v>1020</v>
      </c>
      <c r="H163" s="82">
        <v>1020</v>
      </c>
      <c r="I163" s="82">
        <v>1020</v>
      </c>
      <c r="J163" s="82">
        <v>1020</v>
      </c>
      <c r="K163" s="6" t="s">
        <v>410</v>
      </c>
      <c r="L163" s="6"/>
      <c r="M163" s="65" t="s">
        <v>472</v>
      </c>
    </row>
    <row r="164" spans="1:13" ht="78.75" x14ac:dyDescent="0.25">
      <c r="A164" s="6"/>
      <c r="B164" s="6"/>
      <c r="C164" s="6" t="s">
        <v>57</v>
      </c>
      <c r="D164" s="6" t="s">
        <v>489</v>
      </c>
      <c r="E164" s="4">
        <f t="shared" si="2"/>
        <v>10240</v>
      </c>
      <c r="F164" s="20">
        <v>0</v>
      </c>
      <c r="G164" s="7">
        <v>2560</v>
      </c>
      <c r="H164" s="7">
        <v>2560</v>
      </c>
      <c r="I164" s="7">
        <v>2560</v>
      </c>
      <c r="J164" s="7">
        <v>2560</v>
      </c>
      <c r="K164" s="6" t="s">
        <v>410</v>
      </c>
      <c r="L164" s="6"/>
      <c r="M164" s="65" t="s">
        <v>472</v>
      </c>
    </row>
    <row r="165" spans="1:13" ht="63" customHeight="1" x14ac:dyDescent="0.25">
      <c r="A165" s="6" t="s">
        <v>14</v>
      </c>
      <c r="B165" s="6" t="s">
        <v>6</v>
      </c>
      <c r="C165" s="6" t="s">
        <v>7</v>
      </c>
      <c r="D165" s="6" t="s">
        <v>411</v>
      </c>
      <c r="E165" s="4">
        <f t="shared" si="2"/>
        <v>5100</v>
      </c>
      <c r="F165" s="20">
        <v>1020</v>
      </c>
      <c r="G165" s="4">
        <v>1020</v>
      </c>
      <c r="H165" s="4">
        <v>1020</v>
      </c>
      <c r="I165" s="4">
        <v>1020</v>
      </c>
      <c r="J165" s="4">
        <v>1020</v>
      </c>
      <c r="K165" s="6" t="s">
        <v>410</v>
      </c>
      <c r="L165" s="6" t="s">
        <v>91</v>
      </c>
      <c r="M165" s="65" t="s">
        <v>472</v>
      </c>
    </row>
    <row r="166" spans="1:13" ht="63" customHeight="1" x14ac:dyDescent="0.25">
      <c r="A166" s="9" t="s">
        <v>33</v>
      </c>
      <c r="B166" s="9" t="s">
        <v>508</v>
      </c>
      <c r="C166" s="9"/>
      <c r="D166" s="9"/>
      <c r="E166" s="30">
        <f t="shared" si="2"/>
        <v>54710</v>
      </c>
      <c r="F166" s="30">
        <f>SUM(F167:F168)</f>
        <v>7670</v>
      </c>
      <c r="G166" s="30">
        <f>SUM(G167:G168)</f>
        <v>11760</v>
      </c>
      <c r="H166" s="30">
        <f>SUM(H167:H168)</f>
        <v>11760</v>
      </c>
      <c r="I166" s="30">
        <f>SUM(I167:I168)</f>
        <v>11760</v>
      </c>
      <c r="J166" s="30">
        <f>SUM(J167:J168)</f>
        <v>11760</v>
      </c>
      <c r="K166" s="9"/>
      <c r="L166" s="9"/>
      <c r="M166" s="63"/>
    </row>
    <row r="167" spans="1:13" ht="81.75" customHeight="1" x14ac:dyDescent="0.25">
      <c r="A167" s="6" t="s">
        <v>14</v>
      </c>
      <c r="B167" s="6" t="s">
        <v>58</v>
      </c>
      <c r="C167" s="6" t="s">
        <v>490</v>
      </c>
      <c r="D167" s="6" t="s">
        <v>106</v>
      </c>
      <c r="E167" s="4">
        <f t="shared" si="2"/>
        <v>16360</v>
      </c>
      <c r="F167" s="4">
        <v>0</v>
      </c>
      <c r="G167" s="4">
        <v>4090</v>
      </c>
      <c r="H167" s="4">
        <v>4090</v>
      </c>
      <c r="I167" s="4">
        <v>4090</v>
      </c>
      <c r="J167" s="4">
        <v>4090</v>
      </c>
      <c r="K167" s="6" t="s">
        <v>410</v>
      </c>
      <c r="L167" s="6"/>
      <c r="M167" s="65" t="s">
        <v>472</v>
      </c>
    </row>
    <row r="168" spans="1:13" ht="113.25" customHeight="1" x14ac:dyDescent="0.25">
      <c r="A168" s="6" t="s">
        <v>14</v>
      </c>
      <c r="B168" s="6" t="s">
        <v>412</v>
      </c>
      <c r="C168" s="6" t="s">
        <v>413</v>
      </c>
      <c r="D168" s="6" t="s">
        <v>107</v>
      </c>
      <c r="E168" s="4">
        <f t="shared" si="2"/>
        <v>38350</v>
      </c>
      <c r="F168" s="20">
        <v>7670</v>
      </c>
      <c r="G168" s="4">
        <v>7670</v>
      </c>
      <c r="H168" s="4">
        <v>7670</v>
      </c>
      <c r="I168" s="4">
        <v>7670</v>
      </c>
      <c r="J168" s="4">
        <v>7670</v>
      </c>
      <c r="K168" s="6" t="s">
        <v>410</v>
      </c>
      <c r="L168" s="6"/>
      <c r="M168" s="65" t="s">
        <v>472</v>
      </c>
    </row>
    <row r="169" spans="1:13" s="27" customFormat="1" ht="63" x14ac:dyDescent="0.25">
      <c r="A169" s="9" t="s">
        <v>33</v>
      </c>
      <c r="B169" s="9" t="s">
        <v>507</v>
      </c>
      <c r="C169" s="9"/>
      <c r="D169" s="9"/>
      <c r="E169" s="30">
        <f t="shared" si="2"/>
        <v>91490</v>
      </c>
      <c r="F169" s="30">
        <f>SUM(F170:F173)</f>
        <v>17890</v>
      </c>
      <c r="G169" s="30">
        <f>SUM(G170:G173)</f>
        <v>18400</v>
      </c>
      <c r="H169" s="30">
        <f>SUM(H170:H173)</f>
        <v>18400</v>
      </c>
      <c r="I169" s="30">
        <f>SUM(I170:I173)</f>
        <v>18400</v>
      </c>
      <c r="J169" s="30">
        <f>SUM(J170:J173)</f>
        <v>18400</v>
      </c>
      <c r="K169" s="9"/>
      <c r="L169" s="9"/>
      <c r="M169" s="63"/>
    </row>
    <row r="170" spans="1:13" s="27" customFormat="1" ht="48.75" customHeight="1" x14ac:dyDescent="0.25">
      <c r="A170" s="78" t="s">
        <v>14</v>
      </c>
      <c r="B170" s="8" t="s">
        <v>414</v>
      </c>
      <c r="C170" s="78" t="s">
        <v>8</v>
      </c>
      <c r="D170" s="78" t="s">
        <v>78</v>
      </c>
      <c r="E170" s="4">
        <f t="shared" si="2"/>
        <v>25550</v>
      </c>
      <c r="F170" s="4">
        <v>5110</v>
      </c>
      <c r="G170" s="4">
        <v>5110</v>
      </c>
      <c r="H170" s="4">
        <v>5110</v>
      </c>
      <c r="I170" s="4">
        <v>5110</v>
      </c>
      <c r="J170" s="4">
        <v>5110</v>
      </c>
      <c r="K170" s="78" t="s">
        <v>378</v>
      </c>
      <c r="L170" s="78" t="s">
        <v>415</v>
      </c>
      <c r="M170" s="65" t="s">
        <v>472</v>
      </c>
    </row>
    <row r="171" spans="1:13" s="25" customFormat="1" ht="66" customHeight="1" x14ac:dyDescent="0.25">
      <c r="A171" s="78" t="s">
        <v>14</v>
      </c>
      <c r="B171" s="8" t="s">
        <v>59</v>
      </c>
      <c r="C171" s="78" t="s">
        <v>61</v>
      </c>
      <c r="D171" s="78" t="s">
        <v>79</v>
      </c>
      <c r="E171" s="4">
        <f t="shared" si="2"/>
        <v>14840</v>
      </c>
      <c r="F171" s="4">
        <v>2560</v>
      </c>
      <c r="G171" s="4">
        <v>3070</v>
      </c>
      <c r="H171" s="4">
        <v>3070</v>
      </c>
      <c r="I171" s="4">
        <v>3070</v>
      </c>
      <c r="J171" s="4">
        <v>3070</v>
      </c>
      <c r="K171" s="78" t="s">
        <v>302</v>
      </c>
      <c r="L171" s="78" t="s">
        <v>415</v>
      </c>
      <c r="M171" s="65" t="s">
        <v>472</v>
      </c>
    </row>
    <row r="172" spans="1:13" s="27" customFormat="1" ht="81" customHeight="1" x14ac:dyDescent="0.25">
      <c r="A172" s="83" t="s">
        <v>14</v>
      </c>
      <c r="B172" s="83" t="s">
        <v>60</v>
      </c>
      <c r="C172" s="83" t="s">
        <v>62</v>
      </c>
      <c r="D172" s="83" t="s">
        <v>80</v>
      </c>
      <c r="E172" s="4">
        <f t="shared" si="2"/>
        <v>25550</v>
      </c>
      <c r="F172" s="89">
        <v>5110</v>
      </c>
      <c r="G172" s="89">
        <v>5110</v>
      </c>
      <c r="H172" s="89">
        <v>5110</v>
      </c>
      <c r="I172" s="89">
        <v>5110</v>
      </c>
      <c r="J172" s="89">
        <v>5110</v>
      </c>
      <c r="K172" s="78" t="s">
        <v>443</v>
      </c>
      <c r="L172" s="83"/>
      <c r="M172" s="65" t="s">
        <v>465</v>
      </c>
    </row>
    <row r="173" spans="1:13" ht="63" x14ac:dyDescent="0.25">
      <c r="A173" s="78"/>
      <c r="B173" s="90"/>
      <c r="C173" s="8" t="s">
        <v>444</v>
      </c>
      <c r="D173" s="78" t="s">
        <v>81</v>
      </c>
      <c r="E173" s="4">
        <f t="shared" si="2"/>
        <v>25550</v>
      </c>
      <c r="F173" s="4">
        <v>5110</v>
      </c>
      <c r="G173" s="4">
        <v>5110</v>
      </c>
      <c r="H173" s="4">
        <v>5110</v>
      </c>
      <c r="I173" s="4">
        <v>5110</v>
      </c>
      <c r="J173" s="4">
        <v>5110</v>
      </c>
      <c r="K173" s="78" t="s">
        <v>445</v>
      </c>
      <c r="L173" s="78" t="s">
        <v>416</v>
      </c>
      <c r="M173" s="65" t="s">
        <v>465</v>
      </c>
    </row>
    <row r="174" spans="1:13" ht="141.75" x14ac:dyDescent="0.25">
      <c r="A174" s="9" t="s">
        <v>33</v>
      </c>
      <c r="B174" s="9" t="s">
        <v>9</v>
      </c>
      <c r="C174" s="9"/>
      <c r="D174" s="9"/>
      <c r="E174" s="30">
        <f t="shared" si="2"/>
        <v>268480</v>
      </c>
      <c r="F174" s="30">
        <f>SUM(F175:F178)</f>
        <v>47560</v>
      </c>
      <c r="G174" s="30">
        <f>SUM(G175:G178)</f>
        <v>55230</v>
      </c>
      <c r="H174" s="30">
        <f>SUM(H175:H178)</f>
        <v>55230</v>
      </c>
      <c r="I174" s="30">
        <f>SUM(I175:I178)</f>
        <v>55230</v>
      </c>
      <c r="J174" s="30">
        <f>SUM(J175:J178)</f>
        <v>55230</v>
      </c>
      <c r="K174" s="9"/>
      <c r="L174" s="9"/>
      <c r="M174" s="63"/>
    </row>
    <row r="175" spans="1:13" ht="112.5" customHeight="1" x14ac:dyDescent="0.25">
      <c r="A175" s="6" t="s">
        <v>14</v>
      </c>
      <c r="B175" s="6" t="s">
        <v>452</v>
      </c>
      <c r="C175" s="6" t="s">
        <v>63</v>
      </c>
      <c r="D175" s="6" t="s">
        <v>417</v>
      </c>
      <c r="E175" s="4">
        <f t="shared" si="2"/>
        <v>127850</v>
      </c>
      <c r="F175" s="91">
        <v>25570</v>
      </c>
      <c r="G175" s="4">
        <v>25570</v>
      </c>
      <c r="H175" s="4">
        <v>25570</v>
      </c>
      <c r="I175" s="4">
        <v>25570</v>
      </c>
      <c r="J175" s="4">
        <v>25570</v>
      </c>
      <c r="K175" s="6" t="s">
        <v>410</v>
      </c>
      <c r="L175" s="6"/>
      <c r="M175" s="65" t="s">
        <v>472</v>
      </c>
    </row>
    <row r="176" spans="1:13" ht="50.25" customHeight="1" x14ac:dyDescent="0.25">
      <c r="A176" s="6"/>
      <c r="B176" s="6"/>
      <c r="C176" s="6" t="s">
        <v>64</v>
      </c>
      <c r="D176" s="6" t="s">
        <v>418</v>
      </c>
      <c r="E176" s="4">
        <f t="shared" si="2"/>
        <v>71590</v>
      </c>
      <c r="F176" s="91">
        <v>10230</v>
      </c>
      <c r="G176" s="4">
        <v>15340</v>
      </c>
      <c r="H176" s="4">
        <v>15340</v>
      </c>
      <c r="I176" s="4">
        <v>15340</v>
      </c>
      <c r="J176" s="4">
        <v>15340</v>
      </c>
      <c r="K176" s="6" t="s">
        <v>410</v>
      </c>
      <c r="L176" s="6"/>
      <c r="M176" s="65" t="s">
        <v>472</v>
      </c>
    </row>
    <row r="177" spans="1:13" ht="130.5" customHeight="1" x14ac:dyDescent="0.25">
      <c r="A177" s="6"/>
      <c r="B177" s="6"/>
      <c r="C177" s="6" t="s">
        <v>65</v>
      </c>
      <c r="D177" s="6" t="s">
        <v>419</v>
      </c>
      <c r="E177" s="4">
        <f t="shared" si="2"/>
        <v>48590</v>
      </c>
      <c r="F177" s="91">
        <v>7670</v>
      </c>
      <c r="G177" s="4">
        <v>10230</v>
      </c>
      <c r="H177" s="4">
        <v>10230</v>
      </c>
      <c r="I177" s="4">
        <v>10230</v>
      </c>
      <c r="J177" s="4">
        <v>10230</v>
      </c>
      <c r="K177" s="6" t="s">
        <v>410</v>
      </c>
      <c r="L177" s="6"/>
      <c r="M177" s="65" t="s">
        <v>472</v>
      </c>
    </row>
    <row r="178" spans="1:13" ht="78.75" x14ac:dyDescent="0.25">
      <c r="A178" s="6" t="s">
        <v>14</v>
      </c>
      <c r="B178" s="6" t="s">
        <v>10</v>
      </c>
      <c r="C178" s="6" t="s">
        <v>11</v>
      </c>
      <c r="D178" s="6" t="s">
        <v>108</v>
      </c>
      <c r="E178" s="4">
        <f t="shared" si="2"/>
        <v>20450</v>
      </c>
      <c r="F178" s="91">
        <v>4090</v>
      </c>
      <c r="G178" s="4">
        <v>4090</v>
      </c>
      <c r="H178" s="4">
        <v>4090</v>
      </c>
      <c r="I178" s="4">
        <v>4090</v>
      </c>
      <c r="J178" s="4">
        <v>4090</v>
      </c>
      <c r="K178" s="6" t="s">
        <v>410</v>
      </c>
      <c r="L178" s="6"/>
      <c r="M178" s="65" t="s">
        <v>472</v>
      </c>
    </row>
    <row r="179" spans="1:13" ht="31.5" x14ac:dyDescent="0.25">
      <c r="A179" s="9" t="s">
        <v>33</v>
      </c>
      <c r="B179" s="9" t="s">
        <v>12</v>
      </c>
      <c r="C179" s="34"/>
      <c r="D179" s="9"/>
      <c r="E179" s="30">
        <f t="shared" si="2"/>
        <v>1567390</v>
      </c>
      <c r="F179" s="30">
        <f>SUM(F180:F185)</f>
        <v>285060</v>
      </c>
      <c r="G179" s="30">
        <f>SUM(G180:G185)</f>
        <v>303700</v>
      </c>
      <c r="H179" s="30">
        <f>SUM(H180:H185)</f>
        <v>313930</v>
      </c>
      <c r="I179" s="30">
        <f>SUM(I180:I185)</f>
        <v>325710</v>
      </c>
      <c r="J179" s="30">
        <f>SUM(J180:J185)</f>
        <v>338990</v>
      </c>
      <c r="K179" s="9"/>
      <c r="L179" s="9"/>
      <c r="M179" s="63"/>
    </row>
    <row r="180" spans="1:13" ht="63" customHeight="1" x14ac:dyDescent="0.25">
      <c r="A180" s="78" t="s">
        <v>14</v>
      </c>
      <c r="B180" s="6" t="s">
        <v>308</v>
      </c>
      <c r="C180" s="6" t="s">
        <v>309</v>
      </c>
      <c r="D180" s="6" t="s">
        <v>310</v>
      </c>
      <c r="E180" s="82">
        <f t="shared" si="2"/>
        <v>0</v>
      </c>
      <c r="F180" s="82">
        <v>0</v>
      </c>
      <c r="G180" s="82">
        <v>0</v>
      </c>
      <c r="H180" s="82">
        <v>0</v>
      </c>
      <c r="I180" s="82">
        <v>0</v>
      </c>
      <c r="J180" s="82">
        <v>0</v>
      </c>
      <c r="K180" s="6" t="s">
        <v>445</v>
      </c>
      <c r="L180" s="6" t="s">
        <v>311</v>
      </c>
      <c r="M180" s="65" t="s">
        <v>465</v>
      </c>
    </row>
    <row r="181" spans="1:13" ht="83.25" customHeight="1" x14ac:dyDescent="0.25">
      <c r="A181" s="6" t="s">
        <v>14</v>
      </c>
      <c r="B181" s="6" t="s">
        <v>66</v>
      </c>
      <c r="C181" s="6" t="s">
        <v>420</v>
      </c>
      <c r="D181" s="6" t="s">
        <v>422</v>
      </c>
      <c r="E181" s="4">
        <f t="shared" si="2"/>
        <v>640650</v>
      </c>
      <c r="F181" s="82">
        <v>117600</v>
      </c>
      <c r="G181" s="82">
        <v>124240</v>
      </c>
      <c r="H181" s="82">
        <v>127820</v>
      </c>
      <c r="I181" s="82">
        <v>132940</v>
      </c>
      <c r="J181" s="82">
        <v>138050</v>
      </c>
      <c r="K181" s="6" t="s">
        <v>445</v>
      </c>
      <c r="L181" s="6"/>
      <c r="M181" s="65" t="s">
        <v>465</v>
      </c>
    </row>
    <row r="182" spans="1:13" ht="50.25" customHeight="1" x14ac:dyDescent="0.25">
      <c r="A182" s="6"/>
      <c r="B182" s="6"/>
      <c r="C182" s="6" t="s">
        <v>421</v>
      </c>
      <c r="D182" s="6" t="s">
        <v>426</v>
      </c>
      <c r="E182" s="4">
        <f t="shared" si="2"/>
        <v>291440</v>
      </c>
      <c r="F182" s="82">
        <v>51130</v>
      </c>
      <c r="G182" s="82">
        <v>56240</v>
      </c>
      <c r="H182" s="82">
        <v>58800</v>
      </c>
      <c r="I182" s="82">
        <v>61360</v>
      </c>
      <c r="J182" s="82">
        <v>63910</v>
      </c>
      <c r="K182" s="6" t="s">
        <v>445</v>
      </c>
      <c r="L182" s="6"/>
      <c r="M182" s="65" t="s">
        <v>465</v>
      </c>
    </row>
    <row r="183" spans="1:13" ht="47.25" x14ac:dyDescent="0.25">
      <c r="A183" s="6"/>
      <c r="B183" s="6"/>
      <c r="C183" s="78" t="s">
        <v>423</v>
      </c>
      <c r="D183" s="6" t="s">
        <v>426</v>
      </c>
      <c r="E183" s="4">
        <f t="shared" si="2"/>
        <v>206560</v>
      </c>
      <c r="F183" s="4">
        <v>40900</v>
      </c>
      <c r="G183" s="4">
        <v>41410</v>
      </c>
      <c r="H183" s="4">
        <v>41410</v>
      </c>
      <c r="I183" s="4">
        <v>41420</v>
      </c>
      <c r="J183" s="4">
        <v>41420</v>
      </c>
      <c r="K183" s="6" t="s">
        <v>445</v>
      </c>
      <c r="L183" s="6"/>
      <c r="M183" s="65" t="s">
        <v>465</v>
      </c>
    </row>
    <row r="184" spans="1:13" ht="51" customHeight="1" x14ac:dyDescent="0.25">
      <c r="A184" s="6"/>
      <c r="B184" s="6"/>
      <c r="C184" s="78" t="s">
        <v>424</v>
      </c>
      <c r="D184" s="6" t="s">
        <v>427</v>
      </c>
      <c r="E184" s="4">
        <f t="shared" si="2"/>
        <v>306990</v>
      </c>
      <c r="F184" s="4">
        <v>55430</v>
      </c>
      <c r="G184" s="4">
        <v>58800</v>
      </c>
      <c r="H184" s="4">
        <v>61360</v>
      </c>
      <c r="I184" s="4">
        <v>63910</v>
      </c>
      <c r="J184" s="4">
        <v>67490</v>
      </c>
      <c r="K184" s="6" t="s">
        <v>445</v>
      </c>
      <c r="L184" s="6"/>
      <c r="M184" s="65" t="s">
        <v>465</v>
      </c>
    </row>
    <row r="185" spans="1:13" ht="96" customHeight="1" x14ac:dyDescent="0.25">
      <c r="A185" s="66" t="s">
        <v>14</v>
      </c>
      <c r="B185" s="6" t="s">
        <v>82</v>
      </c>
      <c r="C185" s="6" t="s">
        <v>83</v>
      </c>
      <c r="D185" s="6" t="s">
        <v>84</v>
      </c>
      <c r="E185" s="4">
        <f t="shared" si="2"/>
        <v>121750</v>
      </c>
      <c r="F185" s="4">
        <v>20000</v>
      </c>
      <c r="G185" s="4">
        <v>23010</v>
      </c>
      <c r="H185" s="4">
        <v>24540</v>
      </c>
      <c r="I185" s="4">
        <v>26080</v>
      </c>
      <c r="J185" s="4">
        <v>28120</v>
      </c>
      <c r="K185" s="6" t="s">
        <v>119</v>
      </c>
      <c r="L185" s="66"/>
      <c r="M185" s="65" t="s">
        <v>465</v>
      </c>
    </row>
    <row r="186" spans="1:13" ht="47.25" x14ac:dyDescent="0.25">
      <c r="A186" s="48" t="s">
        <v>13</v>
      </c>
      <c r="B186" s="48" t="s">
        <v>312</v>
      </c>
      <c r="C186" s="51"/>
      <c r="D186" s="51"/>
      <c r="E186" s="55">
        <f t="shared" si="2"/>
        <v>0</v>
      </c>
      <c r="F186" s="54">
        <f>+F187+F190</f>
        <v>0</v>
      </c>
      <c r="G186" s="54">
        <f>+G187+G190</f>
        <v>0</v>
      </c>
      <c r="H186" s="54">
        <f>+H187+H190</f>
        <v>0</v>
      </c>
      <c r="I186" s="54">
        <f>+I187+I190</f>
        <v>0</v>
      </c>
      <c r="J186" s="54">
        <f>+J187+J190</f>
        <v>0</v>
      </c>
      <c r="K186" s="56"/>
      <c r="L186" s="49"/>
      <c r="M186" s="62"/>
    </row>
    <row r="187" spans="1:13" ht="126" x14ac:dyDescent="0.25">
      <c r="A187" s="11" t="s">
        <v>33</v>
      </c>
      <c r="B187" s="9" t="s">
        <v>453</v>
      </c>
      <c r="C187" s="14"/>
      <c r="D187" s="14"/>
      <c r="E187" s="37">
        <f t="shared" si="2"/>
        <v>0</v>
      </c>
      <c r="F187" s="35">
        <f>SUM(F188:F189)</f>
        <v>0</v>
      </c>
      <c r="G187" s="35">
        <f>SUM(G188:G189)</f>
        <v>0</v>
      </c>
      <c r="H187" s="35">
        <f>SUM(H188:H189)</f>
        <v>0</v>
      </c>
      <c r="I187" s="35">
        <f>SUM(I188:I189)</f>
        <v>0</v>
      </c>
      <c r="J187" s="35">
        <f>SUM(J188:J189)</f>
        <v>0</v>
      </c>
      <c r="K187" s="28"/>
      <c r="L187" s="11"/>
      <c r="M187" s="63"/>
    </row>
    <row r="188" spans="1:13" ht="48.75" customHeight="1" x14ac:dyDescent="0.25">
      <c r="A188" s="78" t="s">
        <v>14</v>
      </c>
      <c r="B188" s="6" t="s">
        <v>313</v>
      </c>
      <c r="C188" s="6" t="s">
        <v>523</v>
      </c>
      <c r="D188" s="6" t="s">
        <v>425</v>
      </c>
      <c r="E188" s="4">
        <f t="shared" si="2"/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10" t="s">
        <v>314</v>
      </c>
      <c r="L188" s="6" t="s">
        <v>315</v>
      </c>
      <c r="M188" s="65" t="s">
        <v>473</v>
      </c>
    </row>
    <row r="189" spans="1:13" ht="66" customHeight="1" x14ac:dyDescent="0.25">
      <c r="A189" s="78" t="s">
        <v>14</v>
      </c>
      <c r="B189" s="6" t="s">
        <v>454</v>
      </c>
      <c r="C189" s="6" t="s">
        <v>316</v>
      </c>
      <c r="D189" s="76"/>
      <c r="E189" s="10">
        <f t="shared" si="2"/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10" t="s">
        <v>317</v>
      </c>
      <c r="L189" s="66"/>
      <c r="M189" s="65" t="s">
        <v>473</v>
      </c>
    </row>
    <row r="190" spans="1:13" ht="61.5" customHeight="1" x14ac:dyDescent="0.25">
      <c r="A190" s="11" t="s">
        <v>33</v>
      </c>
      <c r="B190" s="9" t="s">
        <v>455</v>
      </c>
      <c r="C190" s="14"/>
      <c r="D190" s="14"/>
      <c r="E190" s="37">
        <f t="shared" si="2"/>
        <v>0</v>
      </c>
      <c r="F190" s="35">
        <f>SUM(F191)</f>
        <v>0</v>
      </c>
      <c r="G190" s="35">
        <f>SUM(G191)</f>
        <v>0</v>
      </c>
      <c r="H190" s="35">
        <f>SUM(H191)</f>
        <v>0</v>
      </c>
      <c r="I190" s="35">
        <f>SUM(I191)</f>
        <v>0</v>
      </c>
      <c r="J190" s="35">
        <f>SUM(J191)</f>
        <v>0</v>
      </c>
      <c r="K190" s="28"/>
      <c r="L190" s="11"/>
      <c r="M190" s="63"/>
    </row>
    <row r="191" spans="1:13" ht="63" x14ac:dyDescent="0.25">
      <c r="A191" s="78" t="s">
        <v>14</v>
      </c>
      <c r="B191" s="6" t="s">
        <v>318</v>
      </c>
      <c r="C191" s="6" t="s">
        <v>319</v>
      </c>
      <c r="D191" s="6" t="s">
        <v>320</v>
      </c>
      <c r="E191" s="4">
        <f>SUM(F191:J191)</f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10" t="s">
        <v>317</v>
      </c>
      <c r="L191" s="66"/>
      <c r="M191" s="64" t="s">
        <v>478</v>
      </c>
    </row>
    <row r="192" spans="1:13" x14ac:dyDescent="0.25">
      <c r="B192" s="26"/>
      <c r="E192" s="23"/>
      <c r="F192" s="74"/>
      <c r="G192" s="74"/>
      <c r="H192" s="74"/>
      <c r="I192" s="74"/>
      <c r="J192" s="74"/>
      <c r="K192" s="22"/>
    </row>
    <row r="193" spans="1:13" s="43" customFormat="1" x14ac:dyDescent="0.25">
      <c r="A193" s="21"/>
      <c r="B193" s="21"/>
      <c r="C193" s="21"/>
      <c r="D193" s="21"/>
      <c r="E193" s="42"/>
      <c r="F193" s="23"/>
      <c r="G193" s="23"/>
      <c r="H193" s="23"/>
      <c r="I193" s="23"/>
      <c r="J193" s="23"/>
      <c r="K193" s="22"/>
      <c r="L193" s="40"/>
      <c r="M193" s="60"/>
    </row>
    <row r="194" spans="1:13" x14ac:dyDescent="0.25">
      <c r="A194" s="43"/>
      <c r="B194" s="43"/>
      <c r="C194" s="43"/>
      <c r="D194" s="43"/>
      <c r="E194" s="42"/>
      <c r="F194" s="23"/>
      <c r="G194" s="23"/>
      <c r="H194" s="23"/>
      <c r="I194" s="23"/>
      <c r="J194" s="23"/>
      <c r="K194" s="43"/>
      <c r="L194" s="43"/>
      <c r="M194" s="44"/>
    </row>
    <row r="195" spans="1:13" x14ac:dyDescent="0.25">
      <c r="E195" s="42"/>
      <c r="F195" s="23"/>
      <c r="G195" s="42"/>
      <c r="H195" s="42"/>
      <c r="I195" s="42"/>
      <c r="J195" s="42"/>
    </row>
    <row r="196" spans="1:13" x14ac:dyDescent="0.25">
      <c r="E196" s="42"/>
      <c r="F196" s="23"/>
      <c r="G196" s="42"/>
      <c r="H196" s="42"/>
      <c r="I196" s="42"/>
      <c r="J196" s="42"/>
    </row>
    <row r="197" spans="1:13" x14ac:dyDescent="0.25">
      <c r="E197" s="42"/>
      <c r="F197" s="23"/>
      <c r="G197" s="42"/>
      <c r="H197" s="42"/>
      <c r="I197" s="42"/>
      <c r="J197" s="42"/>
    </row>
    <row r="198" spans="1:13" x14ac:dyDescent="0.25">
      <c r="F198" s="42"/>
      <c r="G198" s="42"/>
      <c r="H198" s="42"/>
      <c r="I198" s="42"/>
      <c r="J198" s="42"/>
    </row>
    <row r="199" spans="1:13" x14ac:dyDescent="0.25">
      <c r="F199" s="23"/>
      <c r="G199" s="23"/>
      <c r="H199" s="23"/>
      <c r="I199" s="23"/>
      <c r="J199" s="23"/>
    </row>
    <row r="200" spans="1:13" x14ac:dyDescent="0.25">
      <c r="F200" s="42"/>
      <c r="G200" s="42"/>
      <c r="H200" s="42"/>
      <c r="I200" s="42"/>
      <c r="J200" s="42"/>
    </row>
    <row r="201" spans="1:13" x14ac:dyDescent="0.25">
      <c r="F201" s="23"/>
      <c r="G201" s="23"/>
      <c r="H201" s="23"/>
      <c r="I201" s="23"/>
      <c r="J201" s="23"/>
    </row>
    <row r="202" spans="1:13" x14ac:dyDescent="0.25">
      <c r="F202" s="23"/>
      <c r="G202" s="23"/>
      <c r="H202" s="23"/>
      <c r="I202" s="23"/>
      <c r="J202" s="23"/>
    </row>
    <row r="203" spans="1:13" x14ac:dyDescent="0.25">
      <c r="F203" s="23"/>
      <c r="G203" s="23"/>
      <c r="H203" s="23"/>
      <c r="I203" s="23"/>
      <c r="J203" s="23"/>
    </row>
    <row r="204" spans="1:13" x14ac:dyDescent="0.25">
      <c r="G204" s="23"/>
      <c r="H204" s="23"/>
      <c r="I204" s="23"/>
      <c r="J204" s="23"/>
    </row>
    <row r="205" spans="1:13" x14ac:dyDescent="0.25">
      <c r="G205" s="23"/>
      <c r="H205" s="23"/>
      <c r="I205" s="23"/>
      <c r="J205" s="23"/>
    </row>
    <row r="206" spans="1:13" x14ac:dyDescent="0.25">
      <c r="G206" s="23"/>
      <c r="H206" s="23"/>
      <c r="I206" s="23"/>
      <c r="J206" s="23"/>
    </row>
    <row r="207" spans="1:13" x14ac:dyDescent="0.25">
      <c r="G207" s="23"/>
      <c r="H207" s="23"/>
      <c r="I207" s="23"/>
      <c r="J207" s="23"/>
    </row>
    <row r="208" spans="1:13" x14ac:dyDescent="0.25">
      <c r="G208" s="23"/>
      <c r="H208" s="23"/>
      <c r="I208" s="23"/>
      <c r="J208" s="23"/>
    </row>
    <row r="209" spans="7:10" x14ac:dyDescent="0.25">
      <c r="G209" s="23"/>
      <c r="H209" s="23"/>
      <c r="I209" s="23"/>
      <c r="J209" s="23"/>
    </row>
    <row r="210" spans="7:10" x14ac:dyDescent="0.25">
      <c r="G210" s="23"/>
      <c r="H210" s="23"/>
      <c r="I210" s="23"/>
      <c r="J210" s="23"/>
    </row>
    <row r="211" spans="7:10" x14ac:dyDescent="0.25">
      <c r="G211" s="23"/>
      <c r="H211" s="23"/>
      <c r="I211" s="23"/>
      <c r="J211" s="23"/>
    </row>
    <row r="212" spans="7:10" x14ac:dyDescent="0.25">
      <c r="G212" s="23"/>
      <c r="H212" s="23"/>
      <c r="I212" s="23"/>
      <c r="J212" s="23"/>
    </row>
    <row r="213" spans="7:10" x14ac:dyDescent="0.25">
      <c r="G213" s="23"/>
      <c r="H213" s="23"/>
      <c r="I213" s="23"/>
      <c r="J213" s="23"/>
    </row>
    <row r="214" spans="7:10" x14ac:dyDescent="0.25">
      <c r="G214" s="23"/>
      <c r="H214" s="23"/>
      <c r="I214" s="23"/>
      <c r="J214" s="23"/>
    </row>
    <row r="215" spans="7:10" x14ac:dyDescent="0.25">
      <c r="G215" s="23"/>
      <c r="H215" s="23"/>
      <c r="I215" s="23"/>
      <c r="J215" s="23"/>
    </row>
    <row r="216" spans="7:10" x14ac:dyDescent="0.25">
      <c r="G216" s="23"/>
      <c r="H216" s="23"/>
      <c r="I216" s="23"/>
      <c r="J216" s="23"/>
    </row>
    <row r="217" spans="7:10" x14ac:dyDescent="0.25">
      <c r="G217" s="23"/>
      <c r="H217" s="23"/>
      <c r="I217" s="23"/>
      <c r="J217" s="23"/>
    </row>
    <row r="218" spans="7:10" x14ac:dyDescent="0.25">
      <c r="G218" s="23"/>
      <c r="H218" s="23"/>
      <c r="I218" s="23"/>
      <c r="J218" s="23"/>
    </row>
    <row r="219" spans="7:10" x14ac:dyDescent="0.25">
      <c r="G219" s="23"/>
      <c r="I219" s="23"/>
      <c r="J219" s="23"/>
    </row>
    <row r="220" spans="7:10" x14ac:dyDescent="0.25">
      <c r="G220" s="23"/>
      <c r="I220" s="23"/>
      <c r="J220" s="23"/>
    </row>
    <row r="221" spans="7:10" x14ac:dyDescent="0.25">
      <c r="G221" s="23"/>
      <c r="I221" s="23"/>
      <c r="J221" s="23"/>
    </row>
    <row r="222" spans="7:10" x14ac:dyDescent="0.25">
      <c r="G222" s="23"/>
      <c r="I222" s="23"/>
      <c r="J222" s="23"/>
    </row>
    <row r="223" spans="7:10" x14ac:dyDescent="0.25">
      <c r="I223" s="23"/>
      <c r="J223" s="23"/>
    </row>
    <row r="224" spans="7:10" x14ac:dyDescent="0.25">
      <c r="I224" s="23"/>
      <c r="J224" s="23"/>
    </row>
    <row r="225" spans="9:10" x14ac:dyDescent="0.25">
      <c r="I225" s="23"/>
      <c r="J225" s="23"/>
    </row>
    <row r="226" spans="9:10" x14ac:dyDescent="0.25">
      <c r="I226" s="23"/>
      <c r="J226" s="23"/>
    </row>
    <row r="227" spans="9:10" x14ac:dyDescent="0.25">
      <c r="I227" s="23"/>
      <c r="J227" s="23"/>
    </row>
    <row r="228" spans="9:10" x14ac:dyDescent="0.25">
      <c r="I228" s="23"/>
      <c r="J228" s="23"/>
    </row>
    <row r="229" spans="9:10" x14ac:dyDescent="0.25">
      <c r="I229" s="23"/>
      <c r="J229" s="23"/>
    </row>
    <row r="230" spans="9:10" x14ac:dyDescent="0.25">
      <c r="I230" s="23"/>
      <c r="J230" s="23"/>
    </row>
    <row r="231" spans="9:10" x14ac:dyDescent="0.25">
      <c r="I231" s="23"/>
      <c r="J231" s="23"/>
    </row>
    <row r="232" spans="9:10" x14ac:dyDescent="0.25">
      <c r="I232" s="23"/>
      <c r="J232" s="23"/>
    </row>
    <row r="233" spans="9:10" x14ac:dyDescent="0.25">
      <c r="I233" s="23"/>
      <c r="J233" s="23"/>
    </row>
    <row r="234" spans="9:10" x14ac:dyDescent="0.25">
      <c r="J234" s="23"/>
    </row>
    <row r="477" spans="5:10" x14ac:dyDescent="0.25">
      <c r="E477" s="21"/>
      <c r="F477" s="21"/>
      <c r="G477" s="21"/>
      <c r="H477" s="21"/>
      <c r="I477" s="21"/>
      <c r="J477" s="21"/>
    </row>
    <row r="478" spans="5:10" x14ac:dyDescent="0.25">
      <c r="E478" s="21"/>
      <c r="F478" s="21"/>
      <c r="G478" s="21"/>
      <c r="H478" s="21"/>
      <c r="I478" s="21"/>
      <c r="J478" s="21"/>
    </row>
    <row r="479" spans="5:10" x14ac:dyDescent="0.25">
      <c r="E479" s="21"/>
      <c r="F479" s="21"/>
      <c r="G479" s="21"/>
      <c r="H479" s="21"/>
      <c r="I479" s="21"/>
      <c r="J479" s="21"/>
    </row>
    <row r="480" spans="5:10" x14ac:dyDescent="0.25">
      <c r="E480" s="21"/>
      <c r="F480" s="21"/>
      <c r="G480" s="21"/>
      <c r="H480" s="21"/>
      <c r="I480" s="21"/>
      <c r="J480" s="21"/>
    </row>
    <row r="481" spans="5:10" x14ac:dyDescent="0.25">
      <c r="E481" s="21"/>
      <c r="F481" s="21"/>
      <c r="G481" s="21"/>
      <c r="H481" s="21"/>
      <c r="I481" s="21"/>
      <c r="J481" s="21"/>
    </row>
    <row r="482" spans="5:10" x14ac:dyDescent="0.25">
      <c r="E482" s="21"/>
      <c r="F482" s="21"/>
      <c r="G482" s="21"/>
      <c r="H482" s="21"/>
      <c r="I482" s="21"/>
      <c r="J482" s="21"/>
    </row>
    <row r="483" spans="5:10" x14ac:dyDescent="0.25">
      <c r="E483" s="21"/>
      <c r="F483" s="21"/>
      <c r="G483" s="21"/>
      <c r="H483" s="21"/>
      <c r="I483" s="21"/>
      <c r="J483" s="21"/>
    </row>
    <row r="484" spans="5:10" x14ac:dyDescent="0.25">
      <c r="E484" s="21"/>
      <c r="F484" s="21"/>
      <c r="G484" s="21"/>
      <c r="H484" s="21"/>
      <c r="I484" s="21"/>
      <c r="J484" s="21"/>
    </row>
    <row r="485" spans="5:10" x14ac:dyDescent="0.25">
      <c r="E485" s="21"/>
      <c r="F485" s="21"/>
      <c r="G485" s="21"/>
      <c r="H485" s="21"/>
      <c r="I485" s="21"/>
      <c r="J485" s="21"/>
    </row>
    <row r="486" spans="5:10" x14ac:dyDescent="0.25">
      <c r="E486" s="21"/>
      <c r="F486" s="21"/>
      <c r="G486" s="21"/>
      <c r="H486" s="21"/>
      <c r="I486" s="21"/>
      <c r="J486" s="21"/>
    </row>
    <row r="487" spans="5:10" x14ac:dyDescent="0.25">
      <c r="E487" s="21"/>
      <c r="F487" s="21"/>
      <c r="G487" s="21"/>
      <c r="H487" s="21"/>
      <c r="I487" s="21"/>
      <c r="J487" s="21"/>
    </row>
    <row r="488" spans="5:10" x14ac:dyDescent="0.25">
      <c r="E488" s="21"/>
      <c r="F488" s="21"/>
      <c r="G488" s="21"/>
      <c r="H488" s="21"/>
      <c r="I488" s="21"/>
      <c r="J488" s="21"/>
    </row>
    <row r="489" spans="5:10" x14ac:dyDescent="0.25">
      <c r="E489" s="21"/>
      <c r="F489" s="21"/>
      <c r="G489" s="21"/>
      <c r="H489" s="21"/>
      <c r="I489" s="21"/>
      <c r="J489" s="21"/>
    </row>
    <row r="490" spans="5:10" x14ac:dyDescent="0.25">
      <c r="E490" s="21"/>
      <c r="F490" s="21"/>
      <c r="G490" s="21"/>
      <c r="H490" s="21"/>
      <c r="I490" s="21"/>
      <c r="J490" s="21"/>
    </row>
    <row r="491" spans="5:10" x14ac:dyDescent="0.25">
      <c r="E491" s="21"/>
      <c r="F491" s="21"/>
      <c r="G491" s="21"/>
      <c r="H491" s="21"/>
      <c r="I491" s="21"/>
      <c r="J491" s="21"/>
    </row>
    <row r="492" spans="5:10" x14ac:dyDescent="0.25">
      <c r="E492" s="21"/>
      <c r="F492" s="21"/>
      <c r="G492" s="21"/>
      <c r="H492" s="21"/>
      <c r="I492" s="21"/>
      <c r="J492" s="21"/>
    </row>
    <row r="493" spans="5:10" x14ac:dyDescent="0.25">
      <c r="E493" s="21"/>
      <c r="F493" s="21"/>
      <c r="G493" s="21"/>
      <c r="H493" s="21"/>
      <c r="I493" s="21"/>
      <c r="J493" s="21"/>
    </row>
    <row r="494" spans="5:10" x14ac:dyDescent="0.25">
      <c r="E494" s="21"/>
      <c r="F494" s="21"/>
      <c r="G494" s="21"/>
      <c r="H494" s="21"/>
      <c r="I494" s="21"/>
      <c r="J494" s="21"/>
    </row>
    <row r="495" spans="5:10" x14ac:dyDescent="0.25">
      <c r="E495" s="21"/>
      <c r="F495" s="21"/>
      <c r="G495" s="21"/>
      <c r="H495" s="21"/>
      <c r="I495" s="21"/>
      <c r="J495" s="21"/>
    </row>
    <row r="496" spans="5:10" x14ac:dyDescent="0.25">
      <c r="E496" s="21"/>
      <c r="F496" s="21"/>
      <c r="G496" s="21"/>
      <c r="H496" s="21"/>
      <c r="I496" s="21"/>
      <c r="J496" s="21"/>
    </row>
    <row r="497" spans="5:10" x14ac:dyDescent="0.25">
      <c r="E497" s="21"/>
      <c r="F497" s="21"/>
      <c r="G497" s="21"/>
      <c r="H497" s="21"/>
      <c r="I497" s="21"/>
      <c r="J497" s="21"/>
    </row>
    <row r="498" spans="5:10" x14ac:dyDescent="0.25">
      <c r="E498" s="21"/>
      <c r="F498" s="21"/>
      <c r="G498" s="21"/>
      <c r="H498" s="21"/>
      <c r="I498" s="21"/>
      <c r="J498" s="21"/>
    </row>
    <row r="499" spans="5:10" x14ac:dyDescent="0.25">
      <c r="E499" s="21"/>
      <c r="F499" s="21"/>
      <c r="G499" s="21"/>
      <c r="H499" s="21"/>
      <c r="I499" s="21"/>
      <c r="J499" s="21"/>
    </row>
    <row r="500" spans="5:10" x14ac:dyDescent="0.25">
      <c r="E500" s="21"/>
      <c r="F500" s="21"/>
      <c r="G500" s="21"/>
      <c r="H500" s="21"/>
      <c r="I500" s="21"/>
      <c r="J500" s="21"/>
    </row>
    <row r="501" spans="5:10" x14ac:dyDescent="0.25">
      <c r="E501" s="21"/>
      <c r="F501" s="21"/>
      <c r="G501" s="21"/>
      <c r="H501" s="21"/>
      <c r="I501" s="21"/>
      <c r="J501" s="21"/>
    </row>
    <row r="502" spans="5:10" x14ac:dyDescent="0.25">
      <c r="E502" s="21"/>
      <c r="F502" s="21"/>
      <c r="G502" s="21"/>
      <c r="H502" s="21"/>
      <c r="I502" s="21"/>
      <c r="J502" s="21"/>
    </row>
    <row r="503" spans="5:10" x14ac:dyDescent="0.25">
      <c r="E503" s="21"/>
      <c r="F503" s="21"/>
      <c r="G503" s="21"/>
      <c r="H503" s="21"/>
      <c r="I503" s="21"/>
      <c r="J503" s="21"/>
    </row>
    <row r="504" spans="5:10" x14ac:dyDescent="0.25">
      <c r="E504" s="21"/>
      <c r="F504" s="21"/>
      <c r="G504" s="21"/>
      <c r="H504" s="21"/>
      <c r="I504" s="21"/>
      <c r="J504" s="21"/>
    </row>
    <row r="505" spans="5:10" x14ac:dyDescent="0.25">
      <c r="E505" s="21"/>
      <c r="F505" s="21"/>
      <c r="G505" s="21"/>
      <c r="H505" s="21"/>
      <c r="I505" s="21"/>
      <c r="J505" s="21"/>
    </row>
    <row r="506" spans="5:10" x14ac:dyDescent="0.25">
      <c r="E506" s="21"/>
      <c r="F506" s="21"/>
      <c r="G506" s="21"/>
      <c r="H506" s="21"/>
      <c r="I506" s="21"/>
      <c r="J506" s="21"/>
    </row>
    <row r="507" spans="5:10" x14ac:dyDescent="0.25">
      <c r="E507" s="21"/>
      <c r="F507" s="21"/>
      <c r="G507" s="21"/>
      <c r="H507" s="21"/>
      <c r="I507" s="21"/>
      <c r="J507" s="21"/>
    </row>
    <row r="508" spans="5:10" x14ac:dyDescent="0.25">
      <c r="E508" s="21"/>
      <c r="F508" s="21"/>
      <c r="G508" s="21"/>
      <c r="H508" s="21"/>
      <c r="I508" s="21"/>
      <c r="J508" s="21"/>
    </row>
    <row r="509" spans="5:10" x14ac:dyDescent="0.25">
      <c r="E509" s="21"/>
      <c r="F509" s="21"/>
      <c r="G509" s="21"/>
      <c r="H509" s="21"/>
      <c r="I509" s="21"/>
      <c r="J509" s="21"/>
    </row>
    <row r="510" spans="5:10" x14ac:dyDescent="0.25">
      <c r="E510" s="21"/>
      <c r="F510" s="21"/>
      <c r="G510" s="21"/>
      <c r="H510" s="21"/>
      <c r="I510" s="21"/>
      <c r="J510" s="21"/>
    </row>
    <row r="511" spans="5:10" x14ac:dyDescent="0.25">
      <c r="E511" s="21"/>
      <c r="F511" s="21"/>
      <c r="G511" s="21"/>
      <c r="H511" s="21"/>
      <c r="I511" s="21"/>
      <c r="J511" s="21"/>
    </row>
    <row r="512" spans="5:10" x14ac:dyDescent="0.25">
      <c r="E512" s="21"/>
      <c r="F512" s="21"/>
      <c r="G512" s="21"/>
      <c r="H512" s="21"/>
      <c r="I512" s="21"/>
      <c r="J512" s="21"/>
    </row>
    <row r="513" spans="5:10" x14ac:dyDescent="0.25">
      <c r="E513" s="21"/>
      <c r="F513" s="21"/>
      <c r="G513" s="21"/>
      <c r="H513" s="21"/>
      <c r="I513" s="21"/>
      <c r="J513" s="21"/>
    </row>
    <row r="514" spans="5:10" x14ac:dyDescent="0.25">
      <c r="E514" s="21"/>
      <c r="F514" s="21"/>
      <c r="G514" s="21"/>
      <c r="H514" s="21"/>
      <c r="I514" s="21"/>
      <c r="J514" s="21"/>
    </row>
    <row r="515" spans="5:10" x14ac:dyDescent="0.25">
      <c r="E515" s="21"/>
      <c r="F515" s="21"/>
      <c r="G515" s="21"/>
      <c r="H515" s="21"/>
      <c r="I515" s="21"/>
      <c r="J515" s="21"/>
    </row>
    <row r="516" spans="5:10" x14ac:dyDescent="0.25">
      <c r="E516" s="21"/>
      <c r="F516" s="21"/>
      <c r="G516" s="21"/>
      <c r="H516" s="21"/>
      <c r="I516" s="21"/>
      <c r="J516" s="21"/>
    </row>
    <row r="517" spans="5:10" x14ac:dyDescent="0.25">
      <c r="E517" s="21"/>
      <c r="F517" s="21"/>
      <c r="G517" s="21"/>
      <c r="H517" s="21"/>
      <c r="I517" s="21"/>
      <c r="J517" s="21"/>
    </row>
    <row r="518" spans="5:10" x14ac:dyDescent="0.25">
      <c r="E518" s="21"/>
      <c r="F518" s="21"/>
      <c r="G518" s="21"/>
      <c r="H518" s="21"/>
      <c r="I518" s="21"/>
      <c r="J518" s="21"/>
    </row>
    <row r="519" spans="5:10" x14ac:dyDescent="0.25">
      <c r="E519" s="21"/>
      <c r="F519" s="21"/>
      <c r="G519" s="21"/>
      <c r="H519" s="21"/>
      <c r="I519" s="21"/>
      <c r="J519" s="21"/>
    </row>
    <row r="520" spans="5:10" x14ac:dyDescent="0.25">
      <c r="E520" s="21"/>
      <c r="F520" s="21"/>
      <c r="G520" s="21"/>
      <c r="H520" s="21"/>
      <c r="I520" s="21"/>
      <c r="J520" s="21"/>
    </row>
    <row r="521" spans="5:10" x14ac:dyDescent="0.25">
      <c r="E521" s="21"/>
      <c r="F521" s="21"/>
      <c r="G521" s="21"/>
      <c r="H521" s="21"/>
      <c r="I521" s="21"/>
      <c r="J521" s="21"/>
    </row>
    <row r="522" spans="5:10" x14ac:dyDescent="0.25">
      <c r="E522" s="21"/>
      <c r="F522" s="21"/>
      <c r="G522" s="21"/>
      <c r="H522" s="21"/>
      <c r="I522" s="21"/>
      <c r="J522" s="21"/>
    </row>
    <row r="523" spans="5:10" x14ac:dyDescent="0.25">
      <c r="E523" s="21"/>
      <c r="F523" s="21"/>
      <c r="G523" s="21"/>
      <c r="H523" s="21"/>
      <c r="I523" s="21"/>
      <c r="J523" s="21"/>
    </row>
    <row r="524" spans="5:10" x14ac:dyDescent="0.25">
      <c r="E524" s="21"/>
      <c r="F524" s="21"/>
      <c r="G524" s="21"/>
      <c r="H524" s="21"/>
      <c r="I524" s="21"/>
      <c r="J524" s="21"/>
    </row>
    <row r="525" spans="5:10" x14ac:dyDescent="0.25">
      <c r="E525" s="21"/>
      <c r="F525" s="21"/>
      <c r="G525" s="21"/>
      <c r="H525" s="21"/>
      <c r="I525" s="21"/>
      <c r="J525" s="21"/>
    </row>
    <row r="526" spans="5:10" x14ac:dyDescent="0.25">
      <c r="E526" s="21"/>
      <c r="F526" s="21"/>
      <c r="G526" s="21"/>
      <c r="H526" s="21"/>
      <c r="I526" s="21"/>
      <c r="J526" s="21"/>
    </row>
    <row r="527" spans="5:10" x14ac:dyDescent="0.25">
      <c r="E527" s="21"/>
      <c r="F527" s="21"/>
      <c r="G527" s="21"/>
      <c r="H527" s="21"/>
      <c r="I527" s="21"/>
      <c r="J527" s="21"/>
    </row>
    <row r="528" spans="5:10" x14ac:dyDescent="0.25">
      <c r="E528" s="21"/>
      <c r="F528" s="21"/>
      <c r="G528" s="21"/>
      <c r="H528" s="21"/>
      <c r="I528" s="21"/>
      <c r="J528" s="21"/>
    </row>
    <row r="529" spans="5:10" x14ac:dyDescent="0.25">
      <c r="E529" s="21"/>
      <c r="F529" s="21"/>
      <c r="G529" s="21"/>
      <c r="H529" s="21"/>
      <c r="I529" s="21"/>
      <c r="J529" s="21"/>
    </row>
    <row r="530" spans="5:10" x14ac:dyDescent="0.25">
      <c r="E530" s="21"/>
      <c r="F530" s="21"/>
      <c r="G530" s="21"/>
      <c r="H530" s="21"/>
      <c r="I530" s="21"/>
      <c r="J530" s="21"/>
    </row>
    <row r="531" spans="5:10" x14ac:dyDescent="0.25">
      <c r="E531" s="21"/>
      <c r="F531" s="21"/>
      <c r="G531" s="21"/>
      <c r="H531" s="21"/>
      <c r="I531" s="21"/>
      <c r="J531" s="21"/>
    </row>
    <row r="532" spans="5:10" x14ac:dyDescent="0.25">
      <c r="E532" s="21"/>
      <c r="F532" s="21"/>
      <c r="G532" s="21"/>
      <c r="H532" s="21"/>
      <c r="I532" s="21"/>
      <c r="J532" s="21"/>
    </row>
    <row r="533" spans="5:10" x14ac:dyDescent="0.25">
      <c r="E533" s="21"/>
      <c r="F533" s="21"/>
      <c r="G533" s="21"/>
      <c r="H533" s="21"/>
      <c r="I533" s="21"/>
      <c r="J533" s="21"/>
    </row>
    <row r="534" spans="5:10" x14ac:dyDescent="0.25">
      <c r="E534" s="21"/>
      <c r="F534" s="21"/>
      <c r="G534" s="21"/>
      <c r="H534" s="21"/>
      <c r="I534" s="21"/>
      <c r="J534" s="21"/>
    </row>
    <row r="535" spans="5:10" x14ac:dyDescent="0.25">
      <c r="E535" s="21"/>
      <c r="F535" s="21"/>
      <c r="G535" s="21"/>
      <c r="H535" s="21"/>
      <c r="I535" s="21"/>
      <c r="J535" s="21"/>
    </row>
    <row r="536" spans="5:10" x14ac:dyDescent="0.25">
      <c r="E536" s="21"/>
      <c r="F536" s="21"/>
      <c r="G536" s="21"/>
      <c r="H536" s="21"/>
      <c r="I536" s="21"/>
      <c r="J536" s="21"/>
    </row>
    <row r="537" spans="5:10" x14ac:dyDescent="0.25">
      <c r="E537" s="21"/>
      <c r="F537" s="21"/>
      <c r="G537" s="21"/>
      <c r="H537" s="21"/>
      <c r="I537" s="21"/>
      <c r="J537" s="21"/>
    </row>
    <row r="538" spans="5:10" x14ac:dyDescent="0.25">
      <c r="E538" s="21"/>
      <c r="F538" s="21"/>
      <c r="G538" s="21"/>
      <c r="H538" s="21"/>
      <c r="I538" s="21"/>
      <c r="J538" s="21"/>
    </row>
    <row r="539" spans="5:10" x14ac:dyDescent="0.25">
      <c r="E539" s="21"/>
      <c r="F539" s="21"/>
      <c r="G539" s="21"/>
      <c r="H539" s="21"/>
      <c r="I539" s="21"/>
      <c r="J539" s="21"/>
    </row>
    <row r="540" spans="5:10" x14ac:dyDescent="0.25">
      <c r="E540" s="21"/>
      <c r="F540" s="21"/>
      <c r="G540" s="21"/>
      <c r="H540" s="21"/>
      <c r="I540" s="21"/>
      <c r="J540" s="21"/>
    </row>
    <row r="541" spans="5:10" x14ac:dyDescent="0.25">
      <c r="E541" s="21"/>
      <c r="F541" s="21"/>
      <c r="G541" s="21"/>
      <c r="H541" s="21"/>
      <c r="I541" s="21"/>
      <c r="J541" s="21"/>
    </row>
    <row r="542" spans="5:10" x14ac:dyDescent="0.25">
      <c r="E542" s="21"/>
      <c r="F542" s="21"/>
      <c r="G542" s="21"/>
      <c r="H542" s="21"/>
      <c r="I542" s="21"/>
      <c r="J542" s="21"/>
    </row>
    <row r="543" spans="5:10" x14ac:dyDescent="0.25">
      <c r="E543" s="21"/>
      <c r="F543" s="21"/>
      <c r="G543" s="21"/>
      <c r="H543" s="21"/>
      <c r="I543" s="21"/>
      <c r="J543" s="21"/>
    </row>
    <row r="544" spans="5:10" x14ac:dyDescent="0.25">
      <c r="E544" s="21"/>
      <c r="F544" s="21"/>
      <c r="G544" s="21"/>
      <c r="H544" s="21"/>
      <c r="I544" s="21"/>
      <c r="J544" s="21"/>
    </row>
    <row r="545" spans="5:10" x14ac:dyDescent="0.25">
      <c r="E545" s="21"/>
      <c r="F545" s="21"/>
      <c r="G545" s="21"/>
      <c r="H545" s="21"/>
      <c r="I545" s="21"/>
      <c r="J545" s="21"/>
    </row>
    <row r="546" spans="5:10" x14ac:dyDescent="0.25">
      <c r="E546" s="21"/>
      <c r="F546" s="21"/>
      <c r="G546" s="21"/>
      <c r="H546" s="21"/>
      <c r="I546" s="21"/>
      <c r="J546" s="21"/>
    </row>
    <row r="547" spans="5:10" x14ac:dyDescent="0.25">
      <c r="E547" s="21"/>
      <c r="F547" s="21"/>
      <c r="G547" s="21"/>
      <c r="H547" s="21"/>
      <c r="I547" s="21"/>
      <c r="J547" s="21"/>
    </row>
    <row r="548" spans="5:10" x14ac:dyDescent="0.25">
      <c r="E548" s="21"/>
      <c r="F548" s="21"/>
      <c r="G548" s="21"/>
      <c r="H548" s="21"/>
      <c r="I548" s="21"/>
      <c r="J548" s="21"/>
    </row>
    <row r="549" spans="5:10" x14ac:dyDescent="0.25">
      <c r="E549" s="21"/>
      <c r="F549" s="21"/>
      <c r="G549" s="21"/>
      <c r="H549" s="21"/>
      <c r="I549" s="21"/>
      <c r="J549" s="21"/>
    </row>
    <row r="550" spans="5:10" x14ac:dyDescent="0.25">
      <c r="E550" s="21"/>
      <c r="F550" s="21"/>
      <c r="G550" s="21"/>
      <c r="H550" s="21"/>
      <c r="I550" s="21"/>
      <c r="J550" s="21"/>
    </row>
    <row r="551" spans="5:10" x14ac:dyDescent="0.25">
      <c r="E551" s="21"/>
      <c r="F551" s="21"/>
      <c r="G551" s="21"/>
      <c r="H551" s="21"/>
      <c r="I551" s="21"/>
      <c r="J551" s="21"/>
    </row>
    <row r="552" spans="5:10" x14ac:dyDescent="0.25">
      <c r="E552" s="21"/>
      <c r="F552" s="21"/>
      <c r="G552" s="21"/>
      <c r="H552" s="21"/>
      <c r="I552" s="21"/>
      <c r="J552" s="21"/>
    </row>
    <row r="553" spans="5:10" x14ac:dyDescent="0.25">
      <c r="E553" s="21"/>
      <c r="F553" s="21"/>
      <c r="G553" s="21"/>
      <c r="H553" s="21"/>
      <c r="I553" s="21"/>
      <c r="J553" s="21"/>
    </row>
    <row r="554" spans="5:10" x14ac:dyDescent="0.25">
      <c r="E554" s="21"/>
      <c r="F554" s="21"/>
      <c r="G554" s="21"/>
      <c r="H554" s="21"/>
      <c r="I554" s="21"/>
      <c r="J554" s="21"/>
    </row>
    <row r="555" spans="5:10" x14ac:dyDescent="0.25">
      <c r="E555" s="21"/>
      <c r="F555" s="21"/>
      <c r="G555" s="21"/>
      <c r="H555" s="21"/>
      <c r="I555" s="21"/>
      <c r="J555" s="21"/>
    </row>
    <row r="556" spans="5:10" x14ac:dyDescent="0.25">
      <c r="E556" s="21"/>
      <c r="F556" s="21"/>
      <c r="G556" s="21"/>
      <c r="H556" s="21"/>
      <c r="I556" s="21"/>
      <c r="J556" s="21"/>
    </row>
    <row r="557" spans="5:10" x14ac:dyDescent="0.25">
      <c r="E557" s="21"/>
      <c r="F557" s="21"/>
      <c r="G557" s="21"/>
      <c r="H557" s="21"/>
      <c r="I557" s="21"/>
      <c r="J557" s="21"/>
    </row>
    <row r="558" spans="5:10" x14ac:dyDescent="0.25">
      <c r="E558" s="21"/>
      <c r="F558" s="21"/>
      <c r="G558" s="21"/>
      <c r="H558" s="21"/>
      <c r="I558" s="21"/>
      <c r="J558" s="21"/>
    </row>
    <row r="559" spans="5:10" x14ac:dyDescent="0.25">
      <c r="E559" s="21"/>
      <c r="F559" s="21"/>
      <c r="G559" s="21"/>
      <c r="H559" s="21"/>
      <c r="I559" s="21"/>
      <c r="J559" s="21"/>
    </row>
    <row r="560" spans="5:10" x14ac:dyDescent="0.25">
      <c r="E560" s="21"/>
      <c r="F560" s="21"/>
      <c r="G560" s="21"/>
      <c r="H560" s="21"/>
      <c r="I560" s="21"/>
      <c r="J560" s="21"/>
    </row>
    <row r="561" spans="5:10" x14ac:dyDescent="0.25">
      <c r="E561" s="21"/>
      <c r="F561" s="21"/>
      <c r="G561" s="21"/>
      <c r="H561" s="21"/>
      <c r="I561" s="21"/>
      <c r="J561" s="21"/>
    </row>
    <row r="562" spans="5:10" x14ac:dyDescent="0.25">
      <c r="E562" s="21"/>
      <c r="F562" s="21"/>
      <c r="G562" s="21"/>
      <c r="H562" s="21"/>
      <c r="I562" s="21"/>
      <c r="J562" s="21"/>
    </row>
    <row r="563" spans="5:10" x14ac:dyDescent="0.25">
      <c r="E563" s="21"/>
      <c r="F563" s="21"/>
      <c r="G563" s="21"/>
      <c r="H563" s="21"/>
      <c r="I563" s="21"/>
      <c r="J563" s="21"/>
    </row>
    <row r="564" spans="5:10" x14ac:dyDescent="0.25">
      <c r="E564" s="21"/>
      <c r="F564" s="21"/>
      <c r="G564" s="21"/>
      <c r="H564" s="21"/>
      <c r="I564" s="21"/>
      <c r="J564" s="21"/>
    </row>
    <row r="565" spans="5:10" x14ac:dyDescent="0.25">
      <c r="E565" s="21"/>
      <c r="F565" s="21"/>
      <c r="G565" s="21"/>
      <c r="H565" s="21"/>
      <c r="I565" s="21"/>
      <c r="J565" s="21"/>
    </row>
    <row r="566" spans="5:10" x14ac:dyDescent="0.25">
      <c r="E566" s="21"/>
      <c r="F566" s="21"/>
      <c r="G566" s="21"/>
      <c r="H566" s="21"/>
      <c r="I566" s="21"/>
      <c r="J566" s="21"/>
    </row>
    <row r="567" spans="5:10" x14ac:dyDescent="0.25">
      <c r="E567" s="21"/>
      <c r="F567" s="21"/>
      <c r="G567" s="21"/>
      <c r="H567" s="21"/>
      <c r="I567" s="21"/>
      <c r="J567" s="21"/>
    </row>
    <row r="568" spans="5:10" x14ac:dyDescent="0.25">
      <c r="E568" s="21"/>
      <c r="F568" s="21"/>
      <c r="G568" s="21"/>
      <c r="H568" s="21"/>
      <c r="I568" s="21"/>
      <c r="J568" s="21"/>
    </row>
    <row r="569" spans="5:10" x14ac:dyDescent="0.25">
      <c r="E569" s="21"/>
      <c r="F569" s="21"/>
      <c r="G569" s="21"/>
      <c r="H569" s="21"/>
      <c r="I569" s="21"/>
      <c r="J569" s="21"/>
    </row>
    <row r="570" spans="5:10" x14ac:dyDescent="0.25">
      <c r="E570" s="21"/>
      <c r="F570" s="21"/>
      <c r="G570" s="21"/>
      <c r="H570" s="21"/>
      <c r="I570" s="21"/>
      <c r="J570" s="21"/>
    </row>
    <row r="571" spans="5:10" x14ac:dyDescent="0.25">
      <c r="E571" s="21"/>
      <c r="F571" s="21"/>
      <c r="G571" s="21"/>
      <c r="H571" s="21"/>
      <c r="I571" s="21"/>
      <c r="J571" s="21"/>
    </row>
    <row r="572" spans="5:10" x14ac:dyDescent="0.25">
      <c r="E572" s="21"/>
      <c r="F572" s="21"/>
      <c r="G572" s="21"/>
      <c r="H572" s="21"/>
      <c r="I572" s="21"/>
      <c r="J572" s="21"/>
    </row>
    <row r="573" spans="5:10" x14ac:dyDescent="0.25">
      <c r="E573" s="21"/>
      <c r="F573" s="21"/>
      <c r="G573" s="21"/>
      <c r="H573" s="21"/>
      <c r="I573" s="21"/>
      <c r="J573" s="21"/>
    </row>
    <row r="574" spans="5:10" x14ac:dyDescent="0.25">
      <c r="E574" s="21"/>
      <c r="F574" s="21"/>
      <c r="G574" s="21"/>
      <c r="H574" s="21"/>
      <c r="I574" s="21"/>
      <c r="J574" s="21"/>
    </row>
    <row r="575" spans="5:10" x14ac:dyDescent="0.25">
      <c r="E575" s="21"/>
      <c r="F575" s="21"/>
      <c r="G575" s="21"/>
      <c r="H575" s="21"/>
      <c r="I575" s="21"/>
      <c r="J575" s="21"/>
    </row>
    <row r="576" spans="5:10" x14ac:dyDescent="0.25">
      <c r="E576" s="21"/>
      <c r="F576" s="21"/>
      <c r="G576" s="21"/>
      <c r="H576" s="21"/>
      <c r="I576" s="21"/>
      <c r="J576" s="21"/>
    </row>
    <row r="577" spans="5:10" x14ac:dyDescent="0.25">
      <c r="E577" s="21"/>
      <c r="F577" s="21"/>
      <c r="G577" s="21"/>
      <c r="H577" s="21"/>
      <c r="I577" s="21"/>
      <c r="J577" s="21"/>
    </row>
    <row r="578" spans="5:10" x14ac:dyDescent="0.25">
      <c r="E578" s="21"/>
      <c r="F578" s="21"/>
      <c r="G578" s="21"/>
      <c r="H578" s="21"/>
      <c r="I578" s="21"/>
      <c r="J578" s="21"/>
    </row>
    <row r="579" spans="5:10" x14ac:dyDescent="0.25">
      <c r="E579" s="21"/>
      <c r="F579" s="21"/>
      <c r="G579" s="21"/>
      <c r="H579" s="21"/>
      <c r="I579" s="21"/>
      <c r="J579" s="21"/>
    </row>
    <row r="580" spans="5:10" x14ac:dyDescent="0.25">
      <c r="E580" s="21"/>
      <c r="F580" s="21"/>
      <c r="G580" s="21"/>
      <c r="H580" s="21"/>
      <c r="I580" s="21"/>
      <c r="J580" s="21"/>
    </row>
    <row r="581" spans="5:10" x14ac:dyDescent="0.25">
      <c r="E581" s="21"/>
      <c r="F581" s="21"/>
      <c r="G581" s="21"/>
      <c r="H581" s="21"/>
      <c r="I581" s="21"/>
      <c r="J581" s="21"/>
    </row>
    <row r="582" spans="5:10" x14ac:dyDescent="0.25">
      <c r="E582" s="21"/>
      <c r="F582" s="21"/>
      <c r="G582" s="21"/>
      <c r="H582" s="21"/>
      <c r="I582" s="21"/>
      <c r="J582" s="21"/>
    </row>
    <row r="583" spans="5:10" x14ac:dyDescent="0.25">
      <c r="E583" s="21"/>
      <c r="F583" s="21"/>
      <c r="G583" s="21"/>
      <c r="H583" s="21"/>
      <c r="I583" s="21"/>
      <c r="J583" s="21"/>
    </row>
    <row r="584" spans="5:10" x14ac:dyDescent="0.25">
      <c r="E584" s="21"/>
      <c r="F584" s="21"/>
      <c r="G584" s="21"/>
      <c r="H584" s="21"/>
      <c r="I584" s="21"/>
      <c r="J584" s="21"/>
    </row>
    <row r="585" spans="5:10" x14ac:dyDescent="0.25">
      <c r="E585" s="21"/>
      <c r="F585" s="21"/>
      <c r="G585" s="21"/>
      <c r="H585" s="21"/>
      <c r="I585" s="21"/>
      <c r="J585" s="21"/>
    </row>
    <row r="586" spans="5:10" x14ac:dyDescent="0.25">
      <c r="E586" s="21"/>
      <c r="F586" s="21"/>
      <c r="G586" s="21"/>
      <c r="H586" s="21"/>
      <c r="I586" s="21"/>
      <c r="J586" s="21"/>
    </row>
    <row r="587" spans="5:10" x14ac:dyDescent="0.25">
      <c r="E587" s="21"/>
      <c r="F587" s="21"/>
      <c r="G587" s="21"/>
      <c r="H587" s="21"/>
      <c r="I587" s="21"/>
      <c r="J587" s="21"/>
    </row>
    <row r="588" spans="5:10" x14ac:dyDescent="0.25">
      <c r="E588" s="21"/>
      <c r="F588" s="21"/>
      <c r="G588" s="21"/>
      <c r="H588" s="21"/>
      <c r="I588" s="21"/>
      <c r="J588" s="21"/>
    </row>
    <row r="589" spans="5:10" x14ac:dyDescent="0.25">
      <c r="E589" s="21"/>
      <c r="F589" s="21"/>
      <c r="G589" s="21"/>
      <c r="H589" s="21"/>
      <c r="I589" s="21"/>
      <c r="J589" s="21"/>
    </row>
    <row r="590" spans="5:10" x14ac:dyDescent="0.25">
      <c r="E590" s="21"/>
      <c r="F590" s="21"/>
      <c r="G590" s="21"/>
      <c r="H590" s="21"/>
      <c r="I590" s="21"/>
      <c r="J590" s="21"/>
    </row>
    <row r="591" spans="5:10" x14ac:dyDescent="0.25">
      <c r="E591" s="21"/>
      <c r="F591" s="21"/>
      <c r="G591" s="21"/>
      <c r="H591" s="21"/>
      <c r="I591" s="21"/>
      <c r="J591" s="21"/>
    </row>
    <row r="592" spans="5:10" x14ac:dyDescent="0.25">
      <c r="E592" s="21"/>
      <c r="F592" s="21"/>
      <c r="G592" s="21"/>
      <c r="H592" s="21"/>
      <c r="I592" s="21"/>
      <c r="J592" s="21"/>
    </row>
    <row r="593" spans="5:10" x14ac:dyDescent="0.25">
      <c r="E593" s="21"/>
      <c r="F593" s="21"/>
      <c r="G593" s="21"/>
      <c r="H593" s="21"/>
      <c r="I593" s="21"/>
      <c r="J593" s="21"/>
    </row>
    <row r="594" spans="5:10" x14ac:dyDescent="0.25">
      <c r="E594" s="21"/>
      <c r="F594" s="21"/>
      <c r="G594" s="21"/>
      <c r="H594" s="21"/>
      <c r="I594" s="21"/>
      <c r="J594" s="21"/>
    </row>
    <row r="595" spans="5:10" x14ac:dyDescent="0.25">
      <c r="E595" s="21"/>
      <c r="F595" s="21"/>
      <c r="G595" s="21"/>
      <c r="H595" s="21"/>
      <c r="I595" s="21"/>
      <c r="J595" s="21"/>
    </row>
    <row r="596" spans="5:10" x14ac:dyDescent="0.25">
      <c r="E596" s="21"/>
      <c r="F596" s="21"/>
      <c r="G596" s="21"/>
      <c r="H596" s="21"/>
      <c r="I596" s="21"/>
      <c r="J596" s="21"/>
    </row>
    <row r="597" spans="5:10" x14ac:dyDescent="0.25">
      <c r="E597" s="21"/>
      <c r="F597" s="21"/>
      <c r="G597" s="21"/>
      <c r="H597" s="21"/>
      <c r="I597" s="21"/>
      <c r="J597" s="21"/>
    </row>
    <row r="598" spans="5:10" x14ac:dyDescent="0.25">
      <c r="E598" s="21"/>
      <c r="F598" s="21"/>
      <c r="G598" s="21"/>
      <c r="H598" s="21"/>
      <c r="I598" s="21"/>
      <c r="J598" s="21"/>
    </row>
    <row r="599" spans="5:10" x14ac:dyDescent="0.25">
      <c r="E599" s="21"/>
      <c r="F599" s="21"/>
      <c r="G599" s="21"/>
      <c r="H599" s="21"/>
      <c r="I599" s="21"/>
      <c r="J599" s="21"/>
    </row>
    <row r="600" spans="5:10" x14ac:dyDescent="0.25">
      <c r="E600" s="21"/>
      <c r="F600" s="21"/>
      <c r="G600" s="21"/>
      <c r="H600" s="21"/>
      <c r="I600" s="21"/>
      <c r="J600" s="21"/>
    </row>
    <row r="601" spans="5:10" x14ac:dyDescent="0.25">
      <c r="E601" s="21"/>
      <c r="F601" s="21"/>
      <c r="G601" s="21"/>
      <c r="H601" s="21"/>
      <c r="I601" s="21"/>
      <c r="J601" s="21"/>
    </row>
    <row r="602" spans="5:10" x14ac:dyDescent="0.25">
      <c r="E602" s="21"/>
      <c r="F602" s="21"/>
      <c r="G602" s="21"/>
      <c r="H602" s="21"/>
      <c r="I602" s="21"/>
      <c r="J602" s="21"/>
    </row>
    <row r="603" spans="5:10" x14ac:dyDescent="0.25">
      <c r="E603" s="21"/>
      <c r="F603" s="21"/>
      <c r="G603" s="21"/>
      <c r="H603" s="21"/>
      <c r="I603" s="21"/>
      <c r="J603" s="21"/>
    </row>
    <row r="604" spans="5:10" x14ac:dyDescent="0.25">
      <c r="E604" s="21"/>
      <c r="F604" s="21"/>
      <c r="G604" s="21"/>
      <c r="H604" s="21"/>
      <c r="I604" s="21"/>
      <c r="J604" s="21"/>
    </row>
    <row r="605" spans="5:10" x14ac:dyDescent="0.25">
      <c r="E605" s="21"/>
      <c r="F605" s="21"/>
      <c r="G605" s="21"/>
      <c r="H605" s="21"/>
      <c r="I605" s="21"/>
      <c r="J605" s="21"/>
    </row>
    <row r="606" spans="5:10" x14ac:dyDescent="0.25">
      <c r="E606" s="21"/>
      <c r="F606" s="21"/>
      <c r="G606" s="21"/>
      <c r="H606" s="21"/>
      <c r="I606" s="21"/>
      <c r="J606" s="21"/>
    </row>
    <row r="607" spans="5:10" x14ac:dyDescent="0.25">
      <c r="E607" s="21"/>
      <c r="F607" s="21"/>
      <c r="G607" s="21"/>
      <c r="H607" s="21"/>
      <c r="I607" s="21"/>
      <c r="J607" s="21"/>
    </row>
    <row r="608" spans="5:10" x14ac:dyDescent="0.25">
      <c r="E608" s="21"/>
      <c r="F608" s="21"/>
      <c r="G608" s="21"/>
      <c r="H608" s="21"/>
      <c r="I608" s="21"/>
      <c r="J608" s="21"/>
    </row>
    <row r="609" spans="5:10" x14ac:dyDescent="0.25">
      <c r="E609" s="21"/>
      <c r="F609" s="21"/>
      <c r="G609" s="21"/>
      <c r="H609" s="21"/>
      <c r="I609" s="21"/>
      <c r="J609" s="21"/>
    </row>
    <row r="610" spans="5:10" x14ac:dyDescent="0.25">
      <c r="E610" s="21"/>
      <c r="F610" s="21"/>
      <c r="G610" s="21"/>
      <c r="H610" s="21"/>
      <c r="I610" s="21"/>
      <c r="J610" s="21"/>
    </row>
    <row r="611" spans="5:10" x14ac:dyDescent="0.25">
      <c r="E611" s="21"/>
      <c r="F611" s="21"/>
      <c r="G611" s="21"/>
      <c r="H611" s="21"/>
      <c r="I611" s="21"/>
      <c r="J611" s="21"/>
    </row>
    <row r="612" spans="5:10" x14ac:dyDescent="0.25">
      <c r="E612" s="21"/>
      <c r="F612" s="21"/>
      <c r="G612" s="21"/>
      <c r="H612" s="21"/>
      <c r="I612" s="21"/>
      <c r="J612" s="21"/>
    </row>
    <row r="613" spans="5:10" x14ac:dyDescent="0.25">
      <c r="E613" s="21"/>
      <c r="F613" s="21"/>
      <c r="G613" s="21"/>
      <c r="H613" s="21"/>
      <c r="I613" s="21"/>
      <c r="J613" s="21"/>
    </row>
    <row r="614" spans="5:10" x14ac:dyDescent="0.25">
      <c r="E614" s="21"/>
      <c r="F614" s="21"/>
      <c r="G614" s="21"/>
      <c r="H614" s="21"/>
      <c r="I614" s="21"/>
      <c r="J614" s="21"/>
    </row>
    <row r="615" spans="5:10" x14ac:dyDescent="0.25">
      <c r="E615" s="21"/>
      <c r="F615" s="21"/>
      <c r="G615" s="21"/>
      <c r="H615" s="21"/>
      <c r="I615" s="21"/>
      <c r="J615" s="21"/>
    </row>
    <row r="616" spans="5:10" x14ac:dyDescent="0.25">
      <c r="E616" s="21"/>
      <c r="F616" s="21"/>
      <c r="G616" s="21"/>
      <c r="H616" s="21"/>
      <c r="I616" s="21"/>
      <c r="J616" s="21"/>
    </row>
    <row r="617" spans="5:10" x14ac:dyDescent="0.25">
      <c r="E617" s="21"/>
      <c r="F617" s="21"/>
      <c r="G617" s="21"/>
      <c r="H617" s="21"/>
      <c r="I617" s="21"/>
      <c r="J617" s="21"/>
    </row>
    <row r="618" spans="5:10" x14ac:dyDescent="0.25">
      <c r="E618" s="21"/>
      <c r="F618" s="21"/>
      <c r="G618" s="21"/>
      <c r="H618" s="21"/>
      <c r="I618" s="21"/>
      <c r="J618" s="21"/>
    </row>
    <row r="619" spans="5:10" x14ac:dyDescent="0.25">
      <c r="E619" s="21"/>
      <c r="F619" s="21"/>
      <c r="G619" s="21"/>
      <c r="H619" s="21"/>
      <c r="I619" s="21"/>
      <c r="J619" s="21"/>
    </row>
    <row r="620" spans="5:10" x14ac:dyDescent="0.25">
      <c r="E620" s="21"/>
      <c r="F620" s="21"/>
      <c r="G620" s="21"/>
      <c r="H620" s="21"/>
      <c r="I620" s="21"/>
      <c r="J620" s="21"/>
    </row>
    <row r="621" spans="5:10" x14ac:dyDescent="0.25">
      <c r="E621" s="21"/>
      <c r="F621" s="21"/>
      <c r="G621" s="21"/>
      <c r="H621" s="21"/>
      <c r="I621" s="21"/>
      <c r="J621" s="21"/>
    </row>
    <row r="622" spans="5:10" x14ac:dyDescent="0.25">
      <c r="E622" s="21"/>
      <c r="F622" s="21"/>
      <c r="G622" s="21"/>
      <c r="H622" s="21"/>
      <c r="I622" s="21"/>
      <c r="J622" s="21"/>
    </row>
    <row r="623" spans="5:10" x14ac:dyDescent="0.25">
      <c r="E623" s="21"/>
      <c r="F623" s="21"/>
      <c r="G623" s="21"/>
      <c r="H623" s="21"/>
      <c r="I623" s="21"/>
      <c r="J623" s="21"/>
    </row>
    <row r="624" spans="5:10" x14ac:dyDescent="0.25">
      <c r="E624" s="21"/>
      <c r="F624" s="21"/>
      <c r="G624" s="21"/>
      <c r="H624" s="21"/>
      <c r="I624" s="21"/>
      <c r="J624" s="21"/>
    </row>
    <row r="625" spans="5:10" x14ac:dyDescent="0.25">
      <c r="E625" s="21"/>
      <c r="F625" s="21"/>
      <c r="G625" s="21"/>
      <c r="H625" s="21"/>
      <c r="I625" s="21"/>
      <c r="J625" s="21"/>
    </row>
    <row r="626" spans="5:10" x14ac:dyDescent="0.25">
      <c r="E626" s="21"/>
      <c r="F626" s="21"/>
      <c r="G626" s="21"/>
      <c r="H626" s="21"/>
      <c r="I626" s="21"/>
      <c r="J626" s="21"/>
    </row>
    <row r="627" spans="5:10" x14ac:dyDescent="0.25">
      <c r="E627" s="21"/>
      <c r="F627" s="21"/>
      <c r="G627" s="21"/>
      <c r="H627" s="21"/>
      <c r="I627" s="21"/>
      <c r="J627" s="21"/>
    </row>
    <row r="628" spans="5:10" x14ac:dyDescent="0.25">
      <c r="E628" s="21"/>
      <c r="F628" s="21"/>
      <c r="G628" s="21"/>
      <c r="H628" s="21"/>
      <c r="I628" s="21"/>
      <c r="J628" s="21"/>
    </row>
    <row r="629" spans="5:10" x14ac:dyDescent="0.25">
      <c r="E629" s="21"/>
      <c r="F629" s="21"/>
      <c r="G629" s="21"/>
      <c r="H629" s="21"/>
      <c r="I629" s="21"/>
      <c r="J629" s="21"/>
    </row>
    <row r="630" spans="5:10" x14ac:dyDescent="0.25">
      <c r="E630" s="21"/>
      <c r="F630" s="21"/>
      <c r="G630" s="21"/>
      <c r="H630" s="21"/>
      <c r="I630" s="21"/>
      <c r="J630" s="21"/>
    </row>
    <row r="631" spans="5:10" x14ac:dyDescent="0.25">
      <c r="E631" s="21"/>
      <c r="F631" s="21"/>
      <c r="G631" s="21"/>
      <c r="H631" s="21"/>
      <c r="I631" s="21"/>
      <c r="J631" s="21"/>
    </row>
    <row r="632" spans="5:10" x14ac:dyDescent="0.25">
      <c r="E632" s="21"/>
      <c r="F632" s="21"/>
      <c r="G632" s="21"/>
      <c r="H632" s="21"/>
      <c r="I632" s="21"/>
      <c r="J632" s="21"/>
    </row>
    <row r="633" spans="5:10" x14ac:dyDescent="0.25">
      <c r="E633" s="21"/>
      <c r="F633" s="21"/>
      <c r="G633" s="21"/>
      <c r="H633" s="21"/>
      <c r="I633" s="21"/>
      <c r="J633" s="21"/>
    </row>
    <row r="634" spans="5:10" x14ac:dyDescent="0.25">
      <c r="E634" s="21"/>
      <c r="F634" s="21"/>
      <c r="G634" s="21"/>
      <c r="H634" s="21"/>
      <c r="I634" s="21"/>
      <c r="J634" s="21"/>
    </row>
    <row r="635" spans="5:10" x14ac:dyDescent="0.25">
      <c r="E635" s="21"/>
      <c r="F635" s="21"/>
      <c r="G635" s="21"/>
      <c r="H635" s="21"/>
      <c r="I635" s="21"/>
      <c r="J635" s="21"/>
    </row>
    <row r="636" spans="5:10" x14ac:dyDescent="0.25">
      <c r="E636" s="21"/>
      <c r="F636" s="21"/>
      <c r="G636" s="21"/>
      <c r="H636" s="21"/>
      <c r="I636" s="21"/>
      <c r="J636" s="21"/>
    </row>
    <row r="637" spans="5:10" x14ac:dyDescent="0.25">
      <c r="E637" s="21"/>
      <c r="F637" s="21"/>
      <c r="G637" s="21"/>
      <c r="H637" s="21"/>
      <c r="I637" s="21"/>
      <c r="J637" s="21"/>
    </row>
    <row r="638" spans="5:10" x14ac:dyDescent="0.25">
      <c r="E638" s="21"/>
      <c r="F638" s="21"/>
      <c r="G638" s="21"/>
      <c r="H638" s="21"/>
      <c r="I638" s="21"/>
      <c r="J638" s="21"/>
    </row>
    <row r="639" spans="5:10" x14ac:dyDescent="0.25">
      <c r="E639" s="21"/>
      <c r="F639" s="21"/>
      <c r="G639" s="21"/>
      <c r="H639" s="21"/>
      <c r="I639" s="21"/>
      <c r="J639" s="21"/>
    </row>
    <row r="640" spans="5:10" x14ac:dyDescent="0.25">
      <c r="E640" s="21"/>
      <c r="F640" s="21"/>
      <c r="G640" s="21"/>
      <c r="H640" s="21"/>
      <c r="I640" s="21"/>
      <c r="J640" s="21"/>
    </row>
    <row r="641" spans="5:10" x14ac:dyDescent="0.25">
      <c r="E641" s="21"/>
      <c r="F641" s="21"/>
      <c r="G641" s="21"/>
      <c r="H641" s="21"/>
      <c r="I641" s="21"/>
      <c r="J641" s="21"/>
    </row>
    <row r="642" spans="5:10" x14ac:dyDescent="0.25">
      <c r="E642" s="21"/>
      <c r="F642" s="21"/>
      <c r="G642" s="21"/>
      <c r="H642" s="21"/>
      <c r="I642" s="21"/>
      <c r="J642" s="21"/>
    </row>
    <row r="643" spans="5:10" x14ac:dyDescent="0.25">
      <c r="E643" s="21"/>
      <c r="F643" s="21"/>
      <c r="G643" s="21"/>
      <c r="H643" s="21"/>
      <c r="I643" s="21"/>
      <c r="J643" s="21"/>
    </row>
    <row r="644" spans="5:10" x14ac:dyDescent="0.25">
      <c r="E644" s="21"/>
      <c r="F644" s="21"/>
      <c r="G644" s="21"/>
      <c r="H644" s="21"/>
      <c r="I644" s="21"/>
      <c r="J644" s="21"/>
    </row>
    <row r="645" spans="5:10" x14ac:dyDescent="0.25">
      <c r="E645" s="21"/>
      <c r="F645" s="21"/>
      <c r="G645" s="21"/>
      <c r="H645" s="21"/>
      <c r="I645" s="21"/>
      <c r="J645" s="21"/>
    </row>
    <row r="646" spans="5:10" x14ac:dyDescent="0.25">
      <c r="E646" s="21"/>
      <c r="F646" s="21"/>
      <c r="G646" s="21"/>
      <c r="H646" s="21"/>
      <c r="I646" s="21"/>
      <c r="J646" s="21"/>
    </row>
    <row r="647" spans="5:10" x14ac:dyDescent="0.25">
      <c r="E647" s="21"/>
      <c r="F647" s="21"/>
      <c r="G647" s="21"/>
      <c r="H647" s="21"/>
      <c r="I647" s="21"/>
      <c r="J647" s="21"/>
    </row>
    <row r="648" spans="5:10" x14ac:dyDescent="0.25">
      <c r="E648" s="21"/>
      <c r="F648" s="21"/>
      <c r="G648" s="21"/>
      <c r="H648" s="21"/>
      <c r="I648" s="21"/>
      <c r="J648" s="21"/>
    </row>
    <row r="649" spans="5:10" x14ac:dyDescent="0.25">
      <c r="E649" s="21"/>
      <c r="F649" s="21"/>
      <c r="G649" s="21"/>
      <c r="H649" s="21"/>
      <c r="I649" s="21"/>
      <c r="J649" s="21"/>
    </row>
    <row r="650" spans="5:10" x14ac:dyDescent="0.25">
      <c r="E650" s="21"/>
      <c r="F650" s="21"/>
      <c r="G650" s="21"/>
      <c r="H650" s="21"/>
      <c r="I650" s="21"/>
      <c r="J650" s="21"/>
    </row>
    <row r="651" spans="5:10" x14ac:dyDescent="0.25">
      <c r="E651" s="21"/>
      <c r="F651" s="21"/>
      <c r="G651" s="21"/>
      <c r="H651" s="21"/>
      <c r="I651" s="21"/>
      <c r="J651" s="21"/>
    </row>
    <row r="652" spans="5:10" x14ac:dyDescent="0.25">
      <c r="E652" s="21"/>
      <c r="F652" s="21"/>
      <c r="G652" s="21"/>
      <c r="H652" s="21"/>
      <c r="I652" s="21"/>
      <c r="J652" s="21"/>
    </row>
    <row r="653" spans="5:10" x14ac:dyDescent="0.25">
      <c r="E653" s="21"/>
      <c r="F653" s="21"/>
      <c r="G653" s="21"/>
      <c r="H653" s="21"/>
      <c r="I653" s="21"/>
      <c r="J653" s="21"/>
    </row>
    <row r="654" spans="5:10" x14ac:dyDescent="0.25">
      <c r="E654" s="21"/>
      <c r="F654" s="21"/>
      <c r="G654" s="21"/>
      <c r="H654" s="21"/>
      <c r="I654" s="21"/>
      <c r="J654" s="21"/>
    </row>
    <row r="655" spans="5:10" x14ac:dyDescent="0.25">
      <c r="E655" s="21"/>
      <c r="F655" s="21"/>
      <c r="G655" s="21"/>
      <c r="H655" s="21"/>
      <c r="I655" s="21"/>
      <c r="J655" s="21"/>
    </row>
    <row r="656" spans="5:10" x14ac:dyDescent="0.25">
      <c r="E656" s="21"/>
      <c r="F656" s="21"/>
      <c r="G656" s="21"/>
      <c r="H656" s="21"/>
      <c r="I656" s="21"/>
      <c r="J656" s="21"/>
    </row>
    <row r="657" spans="5:10" x14ac:dyDescent="0.25">
      <c r="E657" s="21"/>
      <c r="F657" s="21"/>
      <c r="G657" s="21"/>
      <c r="H657" s="21"/>
      <c r="I657" s="21"/>
      <c r="J657" s="21"/>
    </row>
    <row r="658" spans="5:10" x14ac:dyDescent="0.25">
      <c r="E658" s="21"/>
      <c r="F658" s="21"/>
      <c r="G658" s="21"/>
      <c r="H658" s="21"/>
      <c r="I658" s="21"/>
      <c r="J658" s="21"/>
    </row>
    <row r="659" spans="5:10" x14ac:dyDescent="0.25">
      <c r="E659" s="21"/>
      <c r="F659" s="21"/>
      <c r="G659" s="21"/>
      <c r="H659" s="21"/>
      <c r="I659" s="21"/>
      <c r="J659" s="21"/>
    </row>
  </sheetData>
  <autoFilter ref="A4:EI191" xr:uid="{00000000-0009-0000-0000-000000000000}"/>
  <mergeCells count="5">
    <mergeCell ref="A3:C4"/>
    <mergeCell ref="K3:L3"/>
    <mergeCell ref="E3:J3"/>
    <mergeCell ref="M3:M4"/>
    <mergeCell ref="D3:D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2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9"/>
  <sheetViews>
    <sheetView topLeftCell="A3" workbookViewId="0">
      <selection activeCell="N16" sqref="N16"/>
    </sheetView>
  </sheetViews>
  <sheetFormatPr defaultColWidth="9.140625" defaultRowHeight="15.75" x14ac:dyDescent="0.25"/>
  <cols>
    <col min="1" max="1" width="9.140625" style="5"/>
    <col min="2" max="2" width="26" style="5" customWidth="1"/>
    <col min="3" max="8" width="14" style="5" customWidth="1"/>
    <col min="9" max="16384" width="9.140625" style="5"/>
  </cols>
  <sheetData>
    <row r="2" spans="1:9" ht="31.5" customHeight="1" x14ac:dyDescent="0.25">
      <c r="B2" s="104" t="s">
        <v>503</v>
      </c>
      <c r="C2" s="104"/>
      <c r="D2" s="104"/>
      <c r="E2" s="104"/>
      <c r="F2" s="104"/>
      <c r="G2" s="104"/>
      <c r="H2" s="104"/>
    </row>
    <row r="3" spans="1:9" ht="42.75" customHeight="1" x14ac:dyDescent="0.25">
      <c r="B3" s="104" t="s">
        <v>520</v>
      </c>
      <c r="C3" s="104"/>
      <c r="D3" s="104"/>
      <c r="E3" s="104"/>
      <c r="F3" s="104"/>
      <c r="G3" s="104"/>
      <c r="H3" s="104"/>
    </row>
    <row r="6" spans="1:9" x14ac:dyDescent="0.25">
      <c r="B6" s="100" t="s">
        <v>496</v>
      </c>
      <c r="C6" s="100" t="s">
        <v>17</v>
      </c>
      <c r="D6" s="101" t="s">
        <v>521</v>
      </c>
      <c r="E6" s="102"/>
      <c r="F6" s="102"/>
      <c r="G6" s="102"/>
      <c r="H6" s="103"/>
    </row>
    <row r="7" spans="1:9" ht="27.75" customHeight="1" x14ac:dyDescent="0.25">
      <c r="B7" s="100"/>
      <c r="C7" s="100"/>
      <c r="D7" s="2">
        <v>2026</v>
      </c>
      <c r="E7" s="2">
        <v>2027</v>
      </c>
      <c r="F7" s="2">
        <v>2028</v>
      </c>
      <c r="G7" s="2">
        <v>2029</v>
      </c>
      <c r="H7" s="2">
        <v>2030</v>
      </c>
    </row>
    <row r="8" spans="1:9" ht="26.25" customHeight="1" x14ac:dyDescent="0.25">
      <c r="B8" s="3"/>
      <c r="C8" s="68">
        <f>SUM(D8:H8)</f>
        <v>41052260</v>
      </c>
      <c r="D8" s="68">
        <f>SUM(D9:D17)</f>
        <v>4623130</v>
      </c>
      <c r="E8" s="68">
        <f>SUM(E9:E17)</f>
        <v>6060960</v>
      </c>
      <c r="F8" s="68">
        <f>SUM(F9:F17)</f>
        <v>8242910</v>
      </c>
      <c r="G8" s="68">
        <f>SUM(G9:G17)</f>
        <v>10009840</v>
      </c>
      <c r="H8" s="68">
        <f>SUM(H9:H17)</f>
        <v>12115420</v>
      </c>
    </row>
    <row r="9" spans="1:9" x14ac:dyDescent="0.25">
      <c r="A9" s="69"/>
      <c r="B9" s="70" t="s">
        <v>216</v>
      </c>
      <c r="C9" s="68">
        <f>SUM(D9:H9)</f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69"/>
    </row>
    <row r="10" spans="1:9" x14ac:dyDescent="0.25">
      <c r="A10" s="69"/>
      <c r="B10" s="72" t="s">
        <v>3</v>
      </c>
      <c r="C10" s="68">
        <f>SUM(D10:H10)</f>
        <v>3395000</v>
      </c>
      <c r="D10" s="67">
        <v>679000</v>
      </c>
      <c r="E10" s="67">
        <v>679000</v>
      </c>
      <c r="F10" s="67">
        <v>679000</v>
      </c>
      <c r="G10" s="67">
        <v>679000</v>
      </c>
      <c r="H10" s="67">
        <v>679000</v>
      </c>
      <c r="I10" s="69"/>
    </row>
    <row r="11" spans="1:9" x14ac:dyDescent="0.25">
      <c r="A11" s="69"/>
      <c r="B11" s="72" t="s">
        <v>4</v>
      </c>
      <c r="C11" s="68">
        <f t="shared" ref="C11:C17" si="0">SUM(D11:H11)</f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9"/>
    </row>
    <row r="12" spans="1:9" x14ac:dyDescent="0.25">
      <c r="A12" s="69"/>
      <c r="B12" s="72" t="s">
        <v>18</v>
      </c>
      <c r="C12" s="68">
        <f t="shared" si="0"/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9"/>
    </row>
    <row r="13" spans="1:9" x14ac:dyDescent="0.25">
      <c r="A13" s="69"/>
      <c r="B13" s="72" t="s">
        <v>19</v>
      </c>
      <c r="C13" s="68">
        <f t="shared" si="0"/>
        <v>3638970</v>
      </c>
      <c r="D13" s="67">
        <v>238400</v>
      </c>
      <c r="E13" s="67">
        <v>533680</v>
      </c>
      <c r="F13" s="67">
        <v>797190</v>
      </c>
      <c r="G13" s="67">
        <v>846780</v>
      </c>
      <c r="H13" s="67">
        <v>1222920</v>
      </c>
      <c r="I13" s="69"/>
    </row>
    <row r="14" spans="1:9" ht="33.75" customHeight="1" x14ac:dyDescent="0.25">
      <c r="A14" s="69"/>
      <c r="B14" s="73" t="s">
        <v>502</v>
      </c>
      <c r="C14" s="68">
        <f t="shared" si="0"/>
        <v>17282580</v>
      </c>
      <c r="D14" s="67">
        <v>1508460</v>
      </c>
      <c r="E14" s="67">
        <v>2121590</v>
      </c>
      <c r="F14" s="67">
        <v>3451800</v>
      </c>
      <c r="G14" s="67">
        <v>4478640</v>
      </c>
      <c r="H14" s="67">
        <v>5722090</v>
      </c>
      <c r="I14" s="69"/>
    </row>
    <row r="15" spans="1:9" x14ac:dyDescent="0.25">
      <c r="A15" s="69"/>
      <c r="B15" s="72" t="s">
        <v>495</v>
      </c>
      <c r="C15" s="68">
        <f t="shared" si="0"/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9"/>
    </row>
    <row r="16" spans="1:9" x14ac:dyDescent="0.25">
      <c r="A16" s="69"/>
      <c r="B16" s="72" t="s">
        <v>271</v>
      </c>
      <c r="C16" s="68">
        <f t="shared" si="0"/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9"/>
    </row>
    <row r="17" spans="1:12" x14ac:dyDescent="0.25">
      <c r="A17" s="69"/>
      <c r="B17" s="72" t="s">
        <v>497</v>
      </c>
      <c r="C17" s="68">
        <f t="shared" si="0"/>
        <v>16735710</v>
      </c>
      <c r="D17" s="67">
        <v>2197270</v>
      </c>
      <c r="E17" s="67">
        <v>2726690</v>
      </c>
      <c r="F17" s="67">
        <v>3314920</v>
      </c>
      <c r="G17" s="67">
        <v>4005420</v>
      </c>
      <c r="H17" s="67">
        <v>4491410</v>
      </c>
      <c r="I17" s="69"/>
    </row>
    <row r="18" spans="1:12" x14ac:dyDescent="0.25">
      <c r="B18" s="95"/>
      <c r="C18" s="95"/>
      <c r="D18" s="95"/>
      <c r="E18" s="95"/>
      <c r="F18" s="95"/>
      <c r="G18" s="95"/>
      <c r="H18" s="95"/>
      <c r="I18" s="95"/>
      <c r="J18" s="96"/>
      <c r="K18" s="96"/>
      <c r="L18" s="96"/>
    </row>
    <row r="19" spans="1:12" x14ac:dyDescent="0.25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</row>
    <row r="20" spans="1:12" x14ac:dyDescent="0.25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 x14ac:dyDescent="0.25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1:12" x14ac:dyDescent="0.25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1:12" x14ac:dyDescent="0.25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2" x14ac:dyDescent="0.25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</row>
    <row r="25" spans="1:12" x14ac:dyDescent="0.25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</row>
    <row r="26" spans="1:12" x14ac:dyDescent="0.25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2" x14ac:dyDescent="0.25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</row>
    <row r="28" spans="1:12" x14ac:dyDescent="0.25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2" x14ac:dyDescent="0.25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</sheetData>
  <mergeCells count="5">
    <mergeCell ref="B6:B7"/>
    <mergeCell ref="C6:C7"/>
    <mergeCell ref="D6:H6"/>
    <mergeCell ref="B2:H2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Фин. план</vt:lpstr>
      <vt:lpstr>Рекапитулация</vt:lpstr>
      <vt:lpstr>'Фин. план'!Print_Area</vt:lpstr>
      <vt:lpstr>'Фин. план'!Print_Titles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Stefka Boneva</dc:creator>
  <cp:lastModifiedBy>Галина Смелова</cp:lastModifiedBy>
  <cp:lastPrinted>2026-04-17T12:56:30Z</cp:lastPrinted>
  <dcterms:created xsi:type="dcterms:W3CDTF">2019-03-11T09:59:38Z</dcterms:created>
  <dcterms:modified xsi:type="dcterms:W3CDTF">2026-05-07T11:48:17Z</dcterms:modified>
</cp:coreProperties>
</file>